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3275" windowHeight="5895"/>
  </bookViews>
  <sheets>
    <sheet name="PROGRAME" sheetId="1" r:id="rId1"/>
    <sheet name="UNICE" sheetId="2" r:id="rId2"/>
    <sheet name="UNICE CV" sheetId="3" r:id="rId3"/>
    <sheet name="PENS.50%" sheetId="4" r:id="rId4"/>
    <sheet name="PENS.40%" sheetId="5" r:id="rId5"/>
    <sheet name="TESTE" sheetId="6" r:id="rId6"/>
  </sheets>
  <calcPr calcId="125725"/>
</workbook>
</file>

<file path=xl/calcChain.xml><?xml version="1.0" encoding="utf-8"?>
<calcChain xmlns="http://schemas.openxmlformats.org/spreadsheetml/2006/main">
  <c r="G12" i="5"/>
  <c r="G12" i="6" l="1"/>
  <c r="G11"/>
  <c r="G28" i="1"/>
  <c r="G16"/>
  <c r="G59" i="2"/>
  <c r="G54"/>
  <c r="G44"/>
  <c r="G8"/>
  <c r="G19" i="4"/>
  <c r="G14"/>
  <c r="G11" i="5"/>
  <c r="G32" i="1"/>
  <c r="G24"/>
  <c r="G58" i="2"/>
  <c r="G33" i="1" l="1"/>
  <c r="G22" i="4"/>
</calcChain>
</file>

<file path=xl/sharedStrings.xml><?xml version="1.0" encoding="utf-8"?>
<sst xmlns="http://schemas.openxmlformats.org/spreadsheetml/2006/main" count="395" uniqueCount="189">
  <si>
    <t>Gentiana</t>
  </si>
  <si>
    <t>Programe</t>
  </si>
  <si>
    <t>Saralex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</si>
  <si>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</si>
  <si>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</si>
  <si>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</si>
  <si>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</si>
  <si>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</si>
  <si>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</si>
  <si>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</si>
  <si>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</si>
  <si>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</si>
  <si>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</si>
  <si>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</si>
  <si>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</si>
  <si>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Apostol</t>
  </si>
  <si>
    <t>plata factura</t>
  </si>
  <si>
    <t>T O T A L  FARMEXPERT</t>
  </si>
  <si>
    <t>T O T A L  MEDIPLUS</t>
  </si>
  <si>
    <t>medicament</t>
  </si>
  <si>
    <t>Tip</t>
  </si>
  <si>
    <t>plata factura cesionata</t>
  </si>
  <si>
    <t>UNICE</t>
  </si>
  <si>
    <t>PENSIONARI 50%</t>
  </si>
  <si>
    <t>PENSIONARI 40%</t>
  </si>
  <si>
    <t>TOTAL MEDIPLUS</t>
  </si>
  <si>
    <t>medic.</t>
  </si>
  <si>
    <t>Andisima</t>
  </si>
  <si>
    <t>TOTAL</t>
  </si>
  <si>
    <t>Gentiana SRL</t>
  </si>
  <si>
    <t>Nordpharm</t>
  </si>
  <si>
    <t>Pharmaclin</t>
  </si>
  <si>
    <t>TOTAL  FARMEXIM</t>
  </si>
  <si>
    <t>TOTAL  FARMEXPERT</t>
  </si>
  <si>
    <t>Balsam</t>
  </si>
  <si>
    <t>Remedium</t>
  </si>
  <si>
    <t>Millefolia srl</t>
  </si>
  <si>
    <t>inreg.22.01.2019</t>
  </si>
  <si>
    <t>TOTAL MEDIPLUS EXIM</t>
  </si>
  <si>
    <t>Asklepios Srl</t>
  </si>
  <si>
    <t>PENS.990</t>
  </si>
  <si>
    <t>TOTAL FARMEXIM</t>
  </si>
  <si>
    <t>T O T A L</t>
  </si>
  <si>
    <t>43114/14.02.2019</t>
  </si>
  <si>
    <t>inreg.martie 2019</t>
  </si>
  <si>
    <t>Aden Farm Srl</t>
  </si>
  <si>
    <t>inreg.22.02.2019</t>
  </si>
  <si>
    <t>Crisfarm</t>
  </si>
  <si>
    <t>Silver Woolf</t>
  </si>
  <si>
    <t>Luana Farm</t>
  </si>
  <si>
    <t>Heracleum Srl</t>
  </si>
  <si>
    <t>TOTAL FARMEXPERT</t>
  </si>
  <si>
    <t>8506/28.01.2019</t>
  </si>
  <si>
    <t>114/31.12.2018</t>
  </si>
  <si>
    <t>8506/30.01.2019</t>
  </si>
  <si>
    <t>991/31.12.2018</t>
  </si>
  <si>
    <t>8512/04.02.2019</t>
  </si>
  <si>
    <t>654/31.12.2018</t>
  </si>
  <si>
    <t>43174/25.02.2019</t>
  </si>
  <si>
    <t>509/31.12.2018</t>
  </si>
  <si>
    <t>43028/31.01.2019</t>
  </si>
  <si>
    <t>108/31.12.2018</t>
  </si>
  <si>
    <t>43157/22.02.2019</t>
  </si>
  <si>
    <t xml:space="preserve"> inreg.22.02..2019</t>
  </si>
  <si>
    <t>6485/01.02.2019</t>
  </si>
  <si>
    <t xml:space="preserve">Teste </t>
  </si>
  <si>
    <t>115/31.12.2018</t>
  </si>
  <si>
    <t>37/16.01.2019</t>
  </si>
  <si>
    <t>475/31.12.2018</t>
  </si>
  <si>
    <t>171/05.03.2019</t>
  </si>
  <si>
    <t>Pens 900</t>
  </si>
  <si>
    <t>190/08.03.2019</t>
  </si>
  <si>
    <t>214/20.03.2019</t>
  </si>
  <si>
    <t>APRILIE 2019</t>
  </si>
  <si>
    <t>134/20.02.2019</t>
  </si>
  <si>
    <t>SC SALIX FARM</t>
  </si>
  <si>
    <t>T O T A L  ROCREDIT</t>
  </si>
  <si>
    <t>MARTIE 2019</t>
  </si>
  <si>
    <t>8514/28.02.2019</t>
  </si>
  <si>
    <t>1/31.01.2019</t>
  </si>
  <si>
    <t>43177/25.02.2019</t>
  </si>
  <si>
    <t>163/04.03.2019</t>
  </si>
  <si>
    <t>TOTAL ROCREDIT</t>
  </si>
  <si>
    <t xml:space="preserve">COMIRO INVEST </t>
  </si>
  <si>
    <t>244/04.04.2019</t>
  </si>
  <si>
    <t>Saralex SRL</t>
  </si>
  <si>
    <t>TOTAL EUROPHARM HOLDING SA</t>
  </si>
  <si>
    <t>43175/25.02.2019</t>
  </si>
  <si>
    <t>43492/04.04.2019</t>
  </si>
  <si>
    <t>516/28.02.2019</t>
  </si>
  <si>
    <t>43491/04.04.2019</t>
  </si>
  <si>
    <t>260/28.02.2019</t>
  </si>
  <si>
    <t>0005/31.01.2019</t>
  </si>
  <si>
    <t>PLATI  CESIUNI  LUNA MAI 2019</t>
  </si>
  <si>
    <t>2104/31.01.2019</t>
  </si>
  <si>
    <t>7114/31.01.2019</t>
  </si>
  <si>
    <t>160039/31.01.2019</t>
  </si>
  <si>
    <t>1000001/31.01.2019</t>
  </si>
  <si>
    <t>6103/31.01.2019</t>
  </si>
  <si>
    <t>4111/31.01.2019</t>
  </si>
  <si>
    <t>110082/31.01.2019</t>
  </si>
  <si>
    <t>5136/31.01.2019</t>
  </si>
  <si>
    <t>3117/31.01.2019</t>
  </si>
  <si>
    <t>14056/31.01.2019</t>
  </si>
  <si>
    <t>303/25.03,2019</t>
  </si>
  <si>
    <t>6157/31.01.2019</t>
  </si>
  <si>
    <t>9111/31.01.2019</t>
  </si>
  <si>
    <t>14113/31.01.2019</t>
  </si>
  <si>
    <t>8114/31.01.2019</t>
  </si>
  <si>
    <t>16108/31.01.2019</t>
  </si>
  <si>
    <t>148/26.02.2019</t>
  </si>
  <si>
    <t>174/31.01.2019</t>
  </si>
  <si>
    <t>479/31.01.2019</t>
  </si>
  <si>
    <t xml:space="preserve">Ani-Sam Gaga </t>
  </si>
  <si>
    <t>267/10.04.2019</t>
  </si>
  <si>
    <t>351/31.01.2019</t>
  </si>
  <si>
    <t>8/31.01.2019</t>
  </si>
  <si>
    <t>197/14.03.2019</t>
  </si>
  <si>
    <t>1461/31.01.2019</t>
  </si>
  <si>
    <t>1467/31.01.2019</t>
  </si>
  <si>
    <t>1464/31.01.2019</t>
  </si>
  <si>
    <t>939/31.01.2019</t>
  </si>
  <si>
    <t>188/08.03.2019</t>
  </si>
  <si>
    <t>4/31.01.2019</t>
  </si>
  <si>
    <t>165/31.01.2019</t>
  </si>
  <si>
    <t>2045/31.01.2019</t>
  </si>
  <si>
    <t>115/15.02.2019</t>
  </si>
  <si>
    <t>454/31.01.2019</t>
  </si>
  <si>
    <t>264/10.04.2019</t>
  </si>
  <si>
    <t>153/31.01.2019</t>
  </si>
  <si>
    <t>3/31.01.2019</t>
  </si>
  <si>
    <t>MAI 2019</t>
  </si>
  <si>
    <t>FARM SOMESAN</t>
  </si>
  <si>
    <t>295/24.04.2019</t>
  </si>
  <si>
    <t>9/31.01.2019</t>
  </si>
  <si>
    <t>2505/31.01.2019</t>
  </si>
  <si>
    <t>3109/31.01.2019</t>
  </si>
  <si>
    <t>4008/31.01.2019</t>
  </si>
  <si>
    <t>5009/31.01.2019</t>
  </si>
  <si>
    <t>125/31.01.2019</t>
  </si>
  <si>
    <t>259/31.01.2019</t>
  </si>
  <si>
    <t>1635/31.01.2019</t>
  </si>
  <si>
    <t>952/31.01.2019</t>
  </si>
  <si>
    <t>514/31.01.2019</t>
  </si>
  <si>
    <t>05/31.01.2019</t>
  </si>
  <si>
    <t>005/31.01.2019</t>
  </si>
  <si>
    <t xml:space="preserve">Lumileva Farm </t>
  </si>
  <si>
    <t>43470/01.04.2019</t>
  </si>
  <si>
    <t>121/31.01.2019</t>
  </si>
  <si>
    <t>1460/31.01.2019</t>
  </si>
  <si>
    <t>1466/31.01.2019</t>
  </si>
  <si>
    <t>1463/31.01.2019</t>
  </si>
  <si>
    <t>Pens.990</t>
  </si>
  <si>
    <t>167/31.01.2019</t>
  </si>
  <si>
    <t>2047/31.01.2019</t>
  </si>
  <si>
    <t>513/31.01.2019</t>
  </si>
  <si>
    <t>004/31.01.2019</t>
  </si>
  <si>
    <t>0004/31.01.2019</t>
  </si>
  <si>
    <t>530A</t>
  </si>
  <si>
    <t>Pensionari</t>
  </si>
  <si>
    <t>391/31.01.2019</t>
  </si>
  <si>
    <t>390/31.01.2019</t>
  </si>
  <si>
    <t>Netline Design</t>
  </si>
  <si>
    <t>48/18.03.2019</t>
  </si>
  <si>
    <t>T O T A L NETLINE</t>
  </si>
  <si>
    <t>8527/02.04.2019</t>
  </si>
  <si>
    <t>106/28.02.2019</t>
  </si>
  <si>
    <t>8526/28.03.2019</t>
  </si>
  <si>
    <t>7/28.02.2019</t>
  </si>
  <si>
    <t>8525/28.03.2019</t>
  </si>
  <si>
    <t>0001012/28.02.2019</t>
  </si>
  <si>
    <t>422/22.04.2019</t>
  </si>
  <si>
    <t>6160/28.02.2019</t>
  </si>
  <si>
    <t>6159/28.02.2019</t>
  </si>
  <si>
    <t>940/28.02.2019</t>
  </si>
  <si>
    <t>221/26.03.2019</t>
  </si>
  <si>
    <t>1641/28.02.2019</t>
  </si>
  <si>
    <t>6885/27.03.2019</t>
  </si>
  <si>
    <t>6848/22.03.2019</t>
  </si>
  <si>
    <t>TOTAL   FARMEXPERT</t>
  </si>
  <si>
    <t>228/29.03.2019</t>
  </si>
  <si>
    <t>PLATI CESIUNI PROGRAME MAI 2019</t>
  </si>
  <si>
    <t>PLATI CESIUNI TESTE  MAI 2019</t>
  </si>
  <si>
    <t>medicamente cu si fara contributie personala-activitate curenta</t>
  </si>
  <si>
    <t>TOTAL   MEDIPLUS</t>
  </si>
  <si>
    <t>302/25.04.2019</t>
  </si>
  <si>
    <t>001471/28.02.2019</t>
  </si>
  <si>
    <t>001478/28.02.2019</t>
  </si>
  <si>
    <t>001475/28.02.2019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</si>
</sst>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0" fillId="0" borderId="7" xfId="0" applyBorder="1"/>
    <xf numFmtId="0" fontId="0" fillId="0" borderId="1" xfId="0" applyBorder="1"/>
    <xf numFmtId="4" fontId="0" fillId="0" borderId="11" xfId="0" applyNumberFormat="1" applyBorder="1"/>
    <xf numFmtId="0" fontId="0" fillId="0" borderId="19" xfId="0" applyBorder="1"/>
    <xf numFmtId="0" fontId="0" fillId="0" borderId="6" xfId="0" applyBorder="1"/>
    <xf numFmtId="0" fontId="4" fillId="0" borderId="0" xfId="0" applyFont="1"/>
    <xf numFmtId="0" fontId="0" fillId="0" borderId="24" xfId="0" applyBorder="1"/>
    <xf numFmtId="0" fontId="0" fillId="0" borderId="15" xfId="0" applyBorder="1"/>
    <xf numFmtId="4" fontId="4" fillId="0" borderId="20" xfId="0" applyNumberFormat="1" applyFont="1" applyBorder="1"/>
    <xf numFmtId="0" fontId="5" fillId="0" borderId="0" xfId="0" applyFont="1"/>
    <xf numFmtId="0" fontId="2" fillId="0" borderId="8" xfId="1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6" xfId="0" applyBorder="1"/>
    <xf numFmtId="0" fontId="0" fillId="0" borderId="2" xfId="0" applyBorder="1"/>
    <xf numFmtId="0" fontId="2" fillId="0" borderId="27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1" xfId="1" applyFont="1" applyBorder="1" applyAlignment="1">
      <alignment horizontal="center" wrapText="1"/>
    </xf>
    <xf numFmtId="0" fontId="4" fillId="0" borderId="24" xfId="0" applyFont="1" applyBorder="1" applyAlignment="1"/>
    <xf numFmtId="0" fontId="4" fillId="0" borderId="15" xfId="0" applyFont="1" applyBorder="1" applyAlignment="1"/>
    <xf numFmtId="0" fontId="4" fillId="0" borderId="16" xfId="0" applyFont="1" applyBorder="1"/>
    <xf numFmtId="0" fontId="0" fillId="0" borderId="5" xfId="0" applyFill="1" applyBorder="1"/>
    <xf numFmtId="0" fontId="0" fillId="0" borderId="2" xfId="0" applyFill="1" applyBorder="1" applyAlignment="1">
      <alignment horizontal="right"/>
    </xf>
    <xf numFmtId="0" fontId="0" fillId="0" borderId="35" xfId="0" applyBorder="1"/>
    <xf numFmtId="0" fontId="2" fillId="0" borderId="19" xfId="1" applyFont="1" applyBorder="1" applyAlignment="1">
      <alignment horizontal="center"/>
    </xf>
    <xf numFmtId="4" fontId="0" fillId="0" borderId="38" xfId="0" applyNumberFormat="1" applyBorder="1"/>
    <xf numFmtId="0" fontId="0" fillId="0" borderId="40" xfId="0" applyBorder="1"/>
    <xf numFmtId="0" fontId="0" fillId="0" borderId="41" xfId="0" applyBorder="1"/>
    <xf numFmtId="0" fontId="0" fillId="0" borderId="2" xfId="0" applyFill="1" applyBorder="1"/>
    <xf numFmtId="0" fontId="0" fillId="0" borderId="41" xfId="0" applyFill="1" applyBorder="1"/>
    <xf numFmtId="0" fontId="0" fillId="0" borderId="10" xfId="0" applyBorder="1"/>
    <xf numFmtId="0" fontId="0" fillId="0" borderId="33" xfId="0" applyFill="1" applyBorder="1" applyAlignment="1">
      <alignment horizontal="right"/>
    </xf>
    <xf numFmtId="4" fontId="0" fillId="0" borderId="42" xfId="0" applyNumberFormat="1" applyBorder="1"/>
    <xf numFmtId="4" fontId="0" fillId="0" borderId="8" xfId="0" applyNumberFormat="1" applyBorder="1"/>
    <xf numFmtId="0" fontId="0" fillId="0" borderId="33" xfId="0" applyBorder="1"/>
    <xf numFmtId="0" fontId="0" fillId="0" borderId="3" xfId="0" applyBorder="1"/>
    <xf numFmtId="0" fontId="0" fillId="0" borderId="12" xfId="0" applyBorder="1"/>
    <xf numFmtId="0" fontId="0" fillId="0" borderId="37" xfId="0" applyBorder="1"/>
    <xf numFmtId="0" fontId="0" fillId="0" borderId="5" xfId="0" applyFill="1" applyBorder="1" applyAlignment="1">
      <alignment horizontal="right"/>
    </xf>
    <xf numFmtId="4" fontId="0" fillId="0" borderId="23" xfId="0" applyNumberFormat="1" applyBorder="1"/>
    <xf numFmtId="4" fontId="0" fillId="0" borderId="22" xfId="0" applyNumberFormat="1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9" xfId="0" applyFont="1" applyBorder="1"/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4" fontId="4" fillId="0" borderId="36" xfId="0" applyNumberFormat="1" applyFont="1" applyBorder="1"/>
    <xf numFmtId="0" fontId="2" fillId="0" borderId="31" xfId="1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2" xfId="0" applyBorder="1"/>
    <xf numFmtId="0" fontId="0" fillId="0" borderId="15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27" xfId="0" applyBorder="1"/>
    <xf numFmtId="4" fontId="0" fillId="0" borderId="11" xfId="0" applyNumberFormat="1" applyFill="1" applyBorder="1"/>
    <xf numFmtId="0" fontId="0" fillId="0" borderId="35" xfId="0" applyFill="1" applyBorder="1"/>
    <xf numFmtId="0" fontId="0" fillId="0" borderId="0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0" fontId="0" fillId="0" borderId="37" xfId="0" applyFill="1" applyBorder="1"/>
    <xf numFmtId="0" fontId="0" fillId="0" borderId="32" xfId="0" applyFill="1" applyBorder="1" applyAlignment="1">
      <alignment horizontal="right"/>
    </xf>
    <xf numFmtId="4" fontId="0" fillId="0" borderId="25" xfId="0" applyNumberFormat="1" applyFill="1" applyBorder="1"/>
    <xf numFmtId="0" fontId="0" fillId="0" borderId="35" xfId="0" applyFill="1" applyBorder="1" applyAlignment="1">
      <alignment horizontal="right"/>
    </xf>
    <xf numFmtId="0" fontId="0" fillId="0" borderId="33" xfId="0" applyFill="1" applyBorder="1"/>
    <xf numFmtId="0" fontId="0" fillId="0" borderId="12" xfId="0" applyFill="1" applyBorder="1" applyAlignment="1">
      <alignment horizontal="right"/>
    </xf>
    <xf numFmtId="4" fontId="0" fillId="0" borderId="46" xfId="0" applyNumberFormat="1" applyBorder="1"/>
    <xf numFmtId="0" fontId="0" fillId="0" borderId="47" xfId="0" applyBorder="1"/>
    <xf numFmtId="0" fontId="0" fillId="0" borderId="0" xfId="0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0" fillId="0" borderId="4" xfId="0" applyBorder="1"/>
    <xf numFmtId="0" fontId="0" fillId="0" borderId="37" xfId="0" applyBorder="1" applyAlignment="1">
      <alignment horizontal="right"/>
    </xf>
    <xf numFmtId="0" fontId="0" fillId="0" borderId="3" xfId="0" applyFill="1" applyBorder="1"/>
    <xf numFmtId="0" fontId="0" fillId="0" borderId="37" xfId="0" applyBorder="1" applyAlignment="1">
      <alignment horizontal="left" vertical="center" wrapText="1"/>
    </xf>
    <xf numFmtId="0" fontId="0" fillId="0" borderId="2" xfId="0" applyFont="1" applyFill="1" applyBorder="1"/>
    <xf numFmtId="0" fontId="0" fillId="0" borderId="40" xfId="0" applyFill="1" applyBorder="1" applyAlignment="1">
      <alignment horizontal="right"/>
    </xf>
    <xf numFmtId="0" fontId="0" fillId="2" borderId="5" xfId="0" applyFill="1" applyBorder="1"/>
    <xf numFmtId="0" fontId="0" fillId="0" borderId="2" xfId="0" applyFont="1" applyBorder="1"/>
    <xf numFmtId="14" fontId="0" fillId="0" borderId="2" xfId="0" applyNumberForma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14" fontId="0" fillId="0" borderId="41" xfId="0" applyNumberFormat="1" applyBorder="1" applyAlignment="1">
      <alignment vertical="center" wrapText="1"/>
    </xf>
    <xf numFmtId="0" fontId="1" fillId="0" borderId="43" xfId="1" applyFon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9" xfId="0" applyNumberFormat="1" applyFill="1" applyBorder="1"/>
    <xf numFmtId="4" fontId="0" fillId="0" borderId="5" xfId="0" applyNumberFormat="1" applyFill="1" applyBorder="1"/>
    <xf numFmtId="4" fontId="0" fillId="0" borderId="0" xfId="0" applyNumberFormat="1" applyBorder="1"/>
    <xf numFmtId="4" fontId="0" fillId="0" borderId="5" xfId="0" applyNumberFormat="1" applyBorder="1"/>
    <xf numFmtId="0" fontId="0" fillId="0" borderId="6" xfId="0" applyBorder="1" applyAlignment="1">
      <alignment horizontal="right"/>
    </xf>
    <xf numFmtId="4" fontId="4" fillId="0" borderId="2" xfId="0" applyNumberFormat="1" applyFont="1" applyBorder="1"/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49" fontId="0" fillId="0" borderId="41" xfId="0" applyNumberFormat="1" applyBorder="1"/>
    <xf numFmtId="0" fontId="0" fillId="0" borderId="17" xfId="0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0" fillId="0" borderId="26" xfId="0" applyNumberFormat="1" applyBorder="1"/>
    <xf numFmtId="0" fontId="0" fillId="0" borderId="13" xfId="0" applyFont="1" applyBorder="1"/>
    <xf numFmtId="4" fontId="4" fillId="0" borderId="28" xfId="0" applyNumberFormat="1" applyFont="1" applyFill="1" applyBorder="1" applyAlignment="1">
      <alignment horizontal="right"/>
    </xf>
    <xf numFmtId="4" fontId="0" fillId="0" borderId="48" xfId="0" applyNumberFormat="1" applyBorder="1"/>
    <xf numFmtId="0" fontId="0" fillId="0" borderId="14" xfId="0" applyBorder="1"/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4" fontId="0" fillId="0" borderId="16" xfId="0" applyNumberFormat="1" applyBorder="1"/>
    <xf numFmtId="0" fontId="9" fillId="0" borderId="1" xfId="0" applyFont="1" applyBorder="1" applyAlignment="1">
      <alignment horizontal="right" wrapText="1"/>
    </xf>
    <xf numFmtId="0" fontId="9" fillId="0" borderId="24" xfId="0" applyFont="1" applyBorder="1" applyAlignment="1">
      <alignment horizontal="right" wrapText="1"/>
    </xf>
    <xf numFmtId="0" fontId="0" fillId="0" borderId="39" xfId="0" applyBorder="1"/>
    <xf numFmtId="0" fontId="0" fillId="0" borderId="0" xfId="0" applyAlignment="1">
      <alignment horizontal="right"/>
    </xf>
    <xf numFmtId="0" fontId="0" fillId="0" borderId="45" xfId="0" applyFill="1" applyBorder="1"/>
    <xf numFmtId="4" fontId="0" fillId="0" borderId="20" xfId="0" applyNumberFormat="1" applyBorder="1"/>
    <xf numFmtId="0" fontId="0" fillId="0" borderId="44" xfId="0" applyBorder="1"/>
    <xf numFmtId="14" fontId="0" fillId="0" borderId="9" xfId="0" applyNumberFormat="1" applyBorder="1" applyAlignment="1">
      <alignment vertical="center" wrapText="1"/>
    </xf>
    <xf numFmtId="0" fontId="0" fillId="0" borderId="9" xfId="0" applyFill="1" applyBorder="1"/>
    <xf numFmtId="0" fontId="1" fillId="0" borderId="31" xfId="1" applyFont="1" applyBorder="1" applyAlignment="1">
      <alignment horizontal="right"/>
    </xf>
    <xf numFmtId="49" fontId="0" fillId="0" borderId="9" xfId="0" applyNumberFormat="1" applyBorder="1"/>
    <xf numFmtId="4" fontId="0" fillId="0" borderId="9" xfId="0" applyNumberFormat="1" applyBorder="1"/>
    <xf numFmtId="0" fontId="9" fillId="0" borderId="10" xfId="0" applyFont="1" applyBorder="1" applyAlignment="1">
      <alignment horizontal="right" wrapText="1"/>
    </xf>
    <xf numFmtId="4" fontId="4" fillId="0" borderId="29" xfId="0" applyNumberFormat="1" applyFont="1" applyBorder="1"/>
    <xf numFmtId="0" fontId="0" fillId="0" borderId="14" xfId="0" applyFill="1" applyBorder="1" applyAlignment="1">
      <alignment horizontal="right"/>
    </xf>
    <xf numFmtId="4" fontId="0" fillId="0" borderId="13" xfId="0" applyNumberFormat="1" applyBorder="1"/>
    <xf numFmtId="0" fontId="0" fillId="0" borderId="10" xfId="0" applyBorder="1" applyAlignment="1">
      <alignment horizontal="right"/>
    </xf>
    <xf numFmtId="49" fontId="0" fillId="0" borderId="2" xfId="0" applyNumberFormat="1" applyBorder="1"/>
    <xf numFmtId="49" fontId="0" fillId="0" borderId="31" xfId="0" applyNumberFormat="1" applyBorder="1"/>
    <xf numFmtId="0" fontId="0" fillId="0" borderId="3" xfId="0" applyFill="1" applyBorder="1" applyAlignment="1">
      <alignment horizontal="right"/>
    </xf>
    <xf numFmtId="49" fontId="0" fillId="0" borderId="13" xfId="0" applyNumberFormat="1" applyBorder="1"/>
    <xf numFmtId="4" fontId="0" fillId="0" borderId="27" xfId="0" applyNumberFormat="1" applyBorder="1"/>
    <xf numFmtId="4" fontId="0" fillId="0" borderId="12" xfId="0" applyNumberFormat="1" applyFill="1" applyBorder="1"/>
    <xf numFmtId="4" fontId="0" fillId="0" borderId="33" xfId="0" applyNumberFormat="1" applyFill="1" applyBorder="1"/>
    <xf numFmtId="0" fontId="0" fillId="0" borderId="49" xfId="0" applyBorder="1"/>
    <xf numFmtId="4" fontId="0" fillId="0" borderId="36" xfId="0" applyNumberFormat="1" applyFill="1" applyBorder="1"/>
    <xf numFmtId="0" fontId="0" fillId="0" borderId="31" xfId="0" applyBorder="1"/>
    <xf numFmtId="4" fontId="0" fillId="0" borderId="38" xfId="0" applyNumberFormat="1" applyFill="1" applyBorder="1"/>
    <xf numFmtId="0" fontId="0" fillId="0" borderId="2" xfId="0" applyBorder="1" applyAlignment="1">
      <alignment horizontal="right"/>
    </xf>
    <xf numFmtId="4" fontId="0" fillId="0" borderId="30" xfId="0" applyNumberFormat="1" applyBorder="1"/>
    <xf numFmtId="0" fontId="0" fillId="0" borderId="2" xfId="0" applyBorder="1" applyAlignment="1">
      <alignment horizontal="right" vertical="center"/>
    </xf>
    <xf numFmtId="0" fontId="0" fillId="0" borderId="41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4" fontId="0" fillId="0" borderId="42" xfId="0" applyNumberFormat="1" applyFill="1" applyBorder="1" applyAlignment="1">
      <alignment vertical="center"/>
    </xf>
    <xf numFmtId="0" fontId="0" fillId="0" borderId="27" xfId="0" applyFill="1" applyBorder="1"/>
    <xf numFmtId="4" fontId="0" fillId="0" borderId="33" xfId="0" applyNumberFormat="1" applyBorder="1"/>
    <xf numFmtId="4" fontId="4" fillId="0" borderId="28" xfId="0" applyNumberFormat="1" applyFont="1" applyBorder="1"/>
    <xf numFmtId="4" fontId="0" fillId="0" borderId="12" xfId="0" applyNumberFormat="1" applyBorder="1"/>
    <xf numFmtId="0" fontId="0" fillId="0" borderId="18" xfId="0" applyBorder="1"/>
    <xf numFmtId="0" fontId="0" fillId="0" borderId="34" xfId="0" applyBorder="1"/>
    <xf numFmtId="14" fontId="0" fillId="0" borderId="3" xfId="0" applyNumberFormat="1" applyBorder="1" applyAlignment="1">
      <alignment horizontal="left" vertical="top" wrapText="1"/>
    </xf>
    <xf numFmtId="0" fontId="0" fillId="2" borderId="3" xfId="0" applyFill="1" applyBorder="1" applyAlignment="1">
      <alignment horizontal="center" wrapText="1"/>
    </xf>
    <xf numFmtId="0" fontId="0" fillId="0" borderId="14" xfId="0" applyBorder="1" applyAlignment="1">
      <alignment horizontal="right"/>
    </xf>
    <xf numFmtId="49" fontId="2" fillId="0" borderId="41" xfId="0" applyNumberFormat="1" applyFont="1" applyBorder="1"/>
    <xf numFmtId="0" fontId="0" fillId="0" borderId="45" xfId="0" applyBorder="1"/>
    <xf numFmtId="49" fontId="0" fillId="0" borderId="5" xfId="0" applyNumberFormat="1" applyBorder="1"/>
    <xf numFmtId="4" fontId="0" fillId="0" borderId="50" xfId="0" applyNumberFormat="1" applyBorder="1"/>
    <xf numFmtId="0" fontId="0" fillId="0" borderId="7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0" borderId="33" xfId="0" applyBorder="1" applyAlignment="1">
      <alignment horizontal="right"/>
    </xf>
    <xf numFmtId="49" fontId="0" fillId="0" borderId="24" xfId="0" applyNumberFormat="1" applyBorder="1"/>
    <xf numFmtId="49" fontId="9" fillId="0" borderId="10" xfId="0" applyNumberFormat="1" applyFont="1" applyBorder="1" applyAlignment="1">
      <alignment horizontal="right" vertical="center" wrapText="1"/>
    </xf>
    <xf numFmtId="1" fontId="9" fillId="0" borderId="24" xfId="0" applyNumberFormat="1" applyFont="1" applyBorder="1" applyAlignment="1">
      <alignment horizontal="right" vertical="center" wrapText="1"/>
    </xf>
    <xf numFmtId="0" fontId="0" fillId="0" borderId="13" xfId="0" applyFont="1" applyFill="1" applyBorder="1"/>
    <xf numFmtId="0" fontId="1" fillId="0" borderId="49" xfId="1" applyFont="1" applyBorder="1" applyAlignment="1">
      <alignment horizontal="right"/>
    </xf>
    <xf numFmtId="49" fontId="0" fillId="0" borderId="3" xfId="0" applyNumberFormat="1" applyBorder="1"/>
    <xf numFmtId="0" fontId="0" fillId="0" borderId="37" xfId="0" applyFont="1" applyBorder="1"/>
    <xf numFmtId="0" fontId="0" fillId="0" borderId="50" xfId="0" applyFill="1" applyBorder="1" applyAlignment="1">
      <alignment horizontal="right"/>
    </xf>
    <xf numFmtId="0" fontId="0" fillId="0" borderId="2" xfId="0" applyFill="1" applyBorder="1" applyAlignment="1">
      <alignment wrapText="1"/>
    </xf>
    <xf numFmtId="0" fontId="0" fillId="0" borderId="26" xfId="0" applyFill="1" applyBorder="1"/>
    <xf numFmtId="0" fontId="0" fillId="0" borderId="7" xfId="0" applyFill="1" applyBorder="1"/>
    <xf numFmtId="0" fontId="9" fillId="0" borderId="31" xfId="0" applyFont="1" applyBorder="1" applyAlignment="1">
      <alignment horizontal="right" wrapText="1"/>
    </xf>
    <xf numFmtId="4" fontId="0" fillId="0" borderId="36" xfId="0" applyNumberFormat="1" applyBorder="1"/>
    <xf numFmtId="0" fontId="0" fillId="0" borderId="4" xfId="0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wrapText="1"/>
    </xf>
    <xf numFmtId="0" fontId="9" fillId="0" borderId="43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9" fillId="0" borderId="6" xfId="0" applyFont="1" applyBorder="1" applyAlignment="1">
      <alignment horizontal="right"/>
    </xf>
    <xf numFmtId="49" fontId="0" fillId="0" borderId="37" xfId="0" applyNumberFormat="1" applyBorder="1"/>
    <xf numFmtId="0" fontId="0" fillId="0" borderId="50" xfId="0" applyBorder="1"/>
    <xf numFmtId="0" fontId="0" fillId="0" borderId="50" xfId="0" applyBorder="1" applyAlignment="1">
      <alignment horizontal="center" vertical="center" wrapText="1"/>
    </xf>
    <xf numFmtId="0" fontId="0" fillId="0" borderId="50" xfId="0" applyFill="1" applyBorder="1"/>
    <xf numFmtId="0" fontId="0" fillId="0" borderId="51" xfId="0" applyBorder="1"/>
    <xf numFmtId="0" fontId="0" fillId="0" borderId="13" xfId="0" applyFill="1" applyBorder="1"/>
    <xf numFmtId="4" fontId="0" fillId="0" borderId="52" xfId="0" applyNumberFormat="1" applyBorder="1"/>
    <xf numFmtId="4" fontId="0" fillId="0" borderId="22" xfId="0" applyNumberFormat="1" applyFill="1" applyBorder="1"/>
    <xf numFmtId="4" fontId="0" fillId="0" borderId="21" xfId="0" applyNumberFormat="1" applyFill="1" applyBorder="1"/>
    <xf numFmtId="0" fontId="1" fillId="0" borderId="19" xfId="1" applyFont="1" applyBorder="1" applyAlignment="1">
      <alignment horizontal="right"/>
    </xf>
    <xf numFmtId="49" fontId="1" fillId="0" borderId="5" xfId="0" applyNumberFormat="1" applyFont="1" applyBorder="1"/>
    <xf numFmtId="0" fontId="0" fillId="0" borderId="17" xfId="0" applyBorder="1"/>
    <xf numFmtId="0" fontId="0" fillId="0" borderId="4" xfId="0" applyFill="1" applyBorder="1" applyAlignment="1">
      <alignment horizontal="right"/>
    </xf>
    <xf numFmtId="4" fontId="0" fillId="0" borderId="8" xfId="0" applyNumberFormat="1" applyFill="1" applyBorder="1"/>
    <xf numFmtId="0" fontId="0" fillId="0" borderId="53" xfId="0" applyBorder="1"/>
    <xf numFmtId="49" fontId="0" fillId="0" borderId="33" xfId="0" applyNumberFormat="1" applyBorder="1"/>
    <xf numFmtId="4" fontId="9" fillId="0" borderId="34" xfId="0" applyNumberFormat="1" applyFont="1" applyBorder="1"/>
    <xf numFmtId="0" fontId="1" fillId="0" borderId="24" xfId="1" applyFont="1" applyBorder="1" applyAlignment="1">
      <alignment horizontal="right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14" fontId="4" fillId="0" borderId="2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2" fillId="0" borderId="2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workbookViewId="0">
      <selection activeCell="J29" sqref="J29"/>
    </sheetView>
  </sheetViews>
  <sheetFormatPr defaultRowHeight="15"/>
  <cols>
    <col min="1" max="1" width="6.140625" customWidth="1"/>
    <col min="2" max="2" width="17.42578125" customWidth="1"/>
    <col min="3" max="3" width="15.5703125" customWidth="1"/>
    <col min="4" max="4" width="15.7109375" customWidth="1"/>
    <col min="5" max="5" width="12.7109375" customWidth="1"/>
    <col min="6" max="6" width="19.140625" customWidth="1"/>
    <col min="7" max="7" width="13.7109375" customWidth="1"/>
    <col min="11" max="11" width="10.140625" bestFit="1" customWidth="1"/>
  </cols>
  <sheetData>
    <row r="3" spans="1:7" ht="19.5">
      <c r="C3" s="2" t="s">
        <v>181</v>
      </c>
    </row>
    <row r="7" spans="1:7" ht="15.75" thickBot="1"/>
    <row r="8" spans="1:7" ht="26.25">
      <c r="A8" s="1" t="s">
        <v>3</v>
      </c>
      <c r="B8" s="4" t="s">
        <v>4</v>
      </c>
      <c r="C8" s="4" t="s">
        <v>5</v>
      </c>
      <c r="D8" s="5" t="s">
        <v>6</v>
      </c>
      <c r="E8" s="5" t="s">
        <v>20</v>
      </c>
      <c r="F8" s="5" t="s">
        <v>7</v>
      </c>
      <c r="G8" s="24" t="s">
        <v>21</v>
      </c>
    </row>
    <row r="9" spans="1:7" ht="15.75" thickBot="1">
      <c r="A9" s="65" t="s">
        <v>8</v>
      </c>
      <c r="B9" s="6"/>
      <c r="C9" s="6"/>
      <c r="D9" s="6" t="s">
        <v>9</v>
      </c>
      <c r="E9" s="6" t="s">
        <v>19</v>
      </c>
      <c r="F9" s="6" t="s">
        <v>10</v>
      </c>
      <c r="G9" s="34" t="s">
        <v>11</v>
      </c>
    </row>
    <row r="10" spans="1:7">
      <c r="A10" s="84">
        <v>1</v>
      </c>
      <c r="B10" s="29" t="s">
        <v>46</v>
      </c>
      <c r="C10" s="40" t="s">
        <v>31</v>
      </c>
      <c r="D10" s="29" t="s">
        <v>56</v>
      </c>
      <c r="E10" s="92" t="s">
        <v>1</v>
      </c>
      <c r="F10" s="147" t="s">
        <v>57</v>
      </c>
      <c r="G10" s="50">
        <v>23823</v>
      </c>
    </row>
    <row r="11" spans="1:7">
      <c r="A11" s="96">
        <v>2</v>
      </c>
      <c r="B11" s="129" t="s">
        <v>73</v>
      </c>
      <c r="C11" s="3" t="s">
        <v>31</v>
      </c>
      <c r="D11" s="3" t="s">
        <v>165</v>
      </c>
      <c r="E11" s="61" t="s">
        <v>1</v>
      </c>
      <c r="F11" s="66" t="s">
        <v>166</v>
      </c>
      <c r="G11" s="16">
        <v>285968</v>
      </c>
    </row>
    <row r="12" spans="1:7">
      <c r="A12" s="96">
        <v>3</v>
      </c>
      <c r="B12" s="9" t="s">
        <v>46</v>
      </c>
      <c r="C12" s="9" t="s">
        <v>0</v>
      </c>
      <c r="D12" s="174" t="s">
        <v>52</v>
      </c>
      <c r="E12" s="111" t="s">
        <v>1</v>
      </c>
      <c r="F12" s="59" t="s">
        <v>53</v>
      </c>
      <c r="G12" s="57">
        <v>114699</v>
      </c>
    </row>
    <row r="13" spans="1:7">
      <c r="A13" s="175">
        <v>4</v>
      </c>
      <c r="B13" s="129" t="s">
        <v>73</v>
      </c>
      <c r="C13" s="3" t="s">
        <v>0</v>
      </c>
      <c r="D13" s="3" t="s">
        <v>167</v>
      </c>
      <c r="E13" s="61" t="s">
        <v>1</v>
      </c>
      <c r="F13" s="58" t="s">
        <v>168</v>
      </c>
      <c r="G13" s="71">
        <v>360640.1</v>
      </c>
    </row>
    <row r="14" spans="1:7">
      <c r="A14" s="96">
        <v>5</v>
      </c>
      <c r="B14" s="3" t="s">
        <v>46</v>
      </c>
      <c r="C14" s="3" t="s">
        <v>2</v>
      </c>
      <c r="D14" s="3" t="s">
        <v>54</v>
      </c>
      <c r="E14" s="61" t="s">
        <v>1</v>
      </c>
      <c r="F14" s="66" t="s">
        <v>55</v>
      </c>
      <c r="G14" s="16">
        <v>74507.710000000006</v>
      </c>
    </row>
    <row r="15" spans="1:7" ht="15.75" thickBot="1">
      <c r="A15" s="128">
        <v>6</v>
      </c>
      <c r="B15" s="176" t="s">
        <v>73</v>
      </c>
      <c r="C15" s="54" t="s">
        <v>2</v>
      </c>
      <c r="D15" s="52" t="s">
        <v>169</v>
      </c>
      <c r="E15" s="177" t="s">
        <v>1</v>
      </c>
      <c r="F15" s="97" t="s">
        <v>170</v>
      </c>
      <c r="G15" s="42">
        <v>190272.13</v>
      </c>
    </row>
    <row r="16" spans="1:7" ht="15.75" customHeight="1" thickBot="1">
      <c r="A16" s="218" t="s">
        <v>32</v>
      </c>
      <c r="B16" s="219"/>
      <c r="C16" s="219"/>
      <c r="D16" s="219"/>
      <c r="E16" s="219"/>
      <c r="F16" s="220"/>
      <c r="G16" s="112">
        <f>SUM(G10:G15)</f>
        <v>1049909.94</v>
      </c>
    </row>
    <row r="17" spans="1:7" ht="15.75" customHeight="1">
      <c r="A17" s="211">
        <v>1</v>
      </c>
      <c r="B17" s="129" t="s">
        <v>73</v>
      </c>
      <c r="C17" s="3" t="s">
        <v>45</v>
      </c>
      <c r="D17" s="3" t="s">
        <v>171</v>
      </c>
      <c r="E17" s="3" t="s">
        <v>1</v>
      </c>
      <c r="F17" s="187" t="s">
        <v>173</v>
      </c>
      <c r="G17" s="195">
        <v>164226.94</v>
      </c>
    </row>
    <row r="18" spans="1:7" ht="15.75" customHeight="1">
      <c r="A18" s="210">
        <v>2</v>
      </c>
      <c r="B18" s="166" t="s">
        <v>131</v>
      </c>
      <c r="C18" s="11" t="s">
        <v>47</v>
      </c>
      <c r="D18" s="85" t="s">
        <v>185</v>
      </c>
      <c r="E18" s="3" t="s">
        <v>1</v>
      </c>
      <c r="F18" s="187" t="s">
        <v>186</v>
      </c>
      <c r="G18" s="195">
        <v>1724.16</v>
      </c>
    </row>
    <row r="19" spans="1:7" ht="15.75" customHeight="1">
      <c r="A19" s="210"/>
      <c r="B19" s="166"/>
      <c r="C19" s="11"/>
      <c r="D19" s="85"/>
      <c r="E19" s="3" t="s">
        <v>1</v>
      </c>
      <c r="F19" s="187" t="s">
        <v>187</v>
      </c>
      <c r="G19" s="195">
        <v>513.47</v>
      </c>
    </row>
    <row r="20" spans="1:7" ht="15.75" customHeight="1">
      <c r="A20" s="210"/>
      <c r="B20" s="166"/>
      <c r="C20" s="11"/>
      <c r="D20" s="85"/>
      <c r="E20" s="3" t="s">
        <v>1</v>
      </c>
      <c r="F20" s="187" t="s">
        <v>188</v>
      </c>
      <c r="G20" s="195">
        <v>1460.41</v>
      </c>
    </row>
    <row r="21" spans="1:7" ht="15.75" customHeight="1">
      <c r="A21" s="186">
        <v>3</v>
      </c>
      <c r="B21" s="139" t="s">
        <v>73</v>
      </c>
      <c r="C21" s="9" t="s">
        <v>83</v>
      </c>
      <c r="D21" s="194" t="s">
        <v>84</v>
      </c>
      <c r="E21" s="9" t="s">
        <v>1</v>
      </c>
      <c r="F21" s="59" t="s">
        <v>174</v>
      </c>
      <c r="G21" s="196">
        <v>7300</v>
      </c>
    </row>
    <row r="22" spans="1:7" ht="15.75" customHeight="1">
      <c r="A22" s="186">
        <v>4</v>
      </c>
      <c r="B22" s="129" t="s">
        <v>73</v>
      </c>
      <c r="C22" s="3" t="s">
        <v>0</v>
      </c>
      <c r="D22" s="127" t="s">
        <v>180</v>
      </c>
      <c r="E22" s="3" t="s">
        <v>1</v>
      </c>
      <c r="F22" s="58" t="s">
        <v>168</v>
      </c>
      <c r="G22" s="71">
        <v>183632.38</v>
      </c>
    </row>
    <row r="23" spans="1:7" ht="15.75" thickBot="1">
      <c r="A23" s="188">
        <v>5</v>
      </c>
      <c r="B23" s="189" t="s">
        <v>73</v>
      </c>
      <c r="C23" s="52" t="s">
        <v>2</v>
      </c>
      <c r="D23" s="75" t="s">
        <v>175</v>
      </c>
      <c r="E23" s="52" t="s">
        <v>1</v>
      </c>
      <c r="F23" s="86" t="s">
        <v>170</v>
      </c>
      <c r="G23" s="197">
        <v>558242.62</v>
      </c>
    </row>
    <row r="24" spans="1:7" ht="15.75" thickBot="1">
      <c r="A24" s="221" t="s">
        <v>33</v>
      </c>
      <c r="B24" s="222"/>
      <c r="C24" s="222"/>
      <c r="D24" s="222"/>
      <c r="E24" s="222"/>
      <c r="F24" s="223"/>
      <c r="G24" s="132">
        <f>SUM(G17:G23)</f>
        <v>917099.98</v>
      </c>
    </row>
    <row r="25" spans="1:7">
      <c r="A25" s="131">
        <v>1</v>
      </c>
      <c r="B25" s="179" t="s">
        <v>63</v>
      </c>
      <c r="C25" s="180" t="s">
        <v>29</v>
      </c>
      <c r="D25" s="29" t="s">
        <v>64</v>
      </c>
      <c r="E25" s="40" t="s">
        <v>1</v>
      </c>
      <c r="F25" s="39" t="s">
        <v>61</v>
      </c>
      <c r="G25" s="183">
        <v>2716.78</v>
      </c>
    </row>
    <row r="26" spans="1:7">
      <c r="A26" s="186">
        <v>2</v>
      </c>
      <c r="B26" s="129" t="s">
        <v>73</v>
      </c>
      <c r="C26" s="127" t="s">
        <v>29</v>
      </c>
      <c r="D26" s="3" t="s">
        <v>177</v>
      </c>
      <c r="E26" s="3" t="s">
        <v>1</v>
      </c>
      <c r="F26" s="58" t="s">
        <v>168</v>
      </c>
      <c r="G26" s="16">
        <v>28522.959999999999</v>
      </c>
    </row>
    <row r="27" spans="1:7" ht="15.75" thickBot="1">
      <c r="A27" s="182">
        <v>3</v>
      </c>
      <c r="B27" s="176" t="s">
        <v>73</v>
      </c>
      <c r="C27" s="181" t="s">
        <v>85</v>
      </c>
      <c r="D27" s="52" t="s">
        <v>178</v>
      </c>
      <c r="E27" s="54" t="s">
        <v>1</v>
      </c>
      <c r="F27" s="138" t="s">
        <v>170</v>
      </c>
      <c r="G27" s="42">
        <v>157093.44</v>
      </c>
    </row>
    <row r="28" spans="1:7" ht="15.75" thickBot="1">
      <c r="A28" s="212" t="s">
        <v>86</v>
      </c>
      <c r="B28" s="213"/>
      <c r="C28" s="213"/>
      <c r="D28" s="213"/>
      <c r="E28" s="213"/>
      <c r="F28" s="214"/>
      <c r="G28" s="124">
        <f>SUM(G25:G27)</f>
        <v>188333.18</v>
      </c>
    </row>
    <row r="29" spans="1:7">
      <c r="A29" s="119">
        <v>1</v>
      </c>
      <c r="B29" s="136" t="s">
        <v>73</v>
      </c>
      <c r="C29" s="94" t="s">
        <v>34</v>
      </c>
      <c r="D29" s="72" t="s">
        <v>90</v>
      </c>
      <c r="E29" s="29" t="s">
        <v>1</v>
      </c>
      <c r="F29" s="83" t="s">
        <v>176</v>
      </c>
      <c r="G29" s="56">
        <v>0</v>
      </c>
    </row>
    <row r="30" spans="1:7">
      <c r="A30" s="186">
        <v>2</v>
      </c>
      <c r="B30" s="126" t="s">
        <v>44</v>
      </c>
      <c r="C30" s="3" t="s">
        <v>35</v>
      </c>
      <c r="D30" s="3" t="s">
        <v>58</v>
      </c>
      <c r="E30" s="9" t="s">
        <v>1</v>
      </c>
      <c r="F30" s="58" t="s">
        <v>59</v>
      </c>
      <c r="G30" s="16">
        <v>6304</v>
      </c>
    </row>
    <row r="31" spans="1:7" ht="15.75" thickBot="1">
      <c r="A31" s="185">
        <v>3</v>
      </c>
      <c r="B31" s="184" t="s">
        <v>46</v>
      </c>
      <c r="C31" s="11" t="s">
        <v>0</v>
      </c>
      <c r="D31" s="62" t="s">
        <v>60</v>
      </c>
      <c r="E31" s="3" t="s">
        <v>1</v>
      </c>
      <c r="F31" s="69" t="s">
        <v>53</v>
      </c>
      <c r="G31" s="113">
        <v>83732</v>
      </c>
    </row>
    <row r="32" spans="1:7" ht="15.75" thickBot="1">
      <c r="A32" s="212" t="s">
        <v>38</v>
      </c>
      <c r="B32" s="213"/>
      <c r="C32" s="213"/>
      <c r="D32" s="213"/>
      <c r="E32" s="213"/>
      <c r="F32" s="214"/>
      <c r="G32" s="22">
        <f>SUM(G29:G31)</f>
        <v>90036</v>
      </c>
    </row>
    <row r="33" spans="1:7" ht="15.75" thickBot="1">
      <c r="A33" s="215" t="s">
        <v>28</v>
      </c>
      <c r="B33" s="216"/>
      <c r="C33" s="216"/>
      <c r="D33" s="216"/>
      <c r="E33" s="216"/>
      <c r="F33" s="217"/>
      <c r="G33" s="22">
        <f>G16+G24+G28+G32</f>
        <v>2245379.1</v>
      </c>
    </row>
  </sheetData>
  <mergeCells count="5">
    <mergeCell ref="A28:F28"/>
    <mergeCell ref="A33:F33"/>
    <mergeCell ref="A16:F16"/>
    <mergeCell ref="A32:F32"/>
    <mergeCell ref="A24:F24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0"/>
  <sheetViews>
    <sheetView topLeftCell="A13" workbookViewId="0">
      <selection activeCell="L9" sqref="L9"/>
    </sheetView>
  </sheetViews>
  <sheetFormatPr defaultRowHeight="15"/>
  <cols>
    <col min="1" max="1" width="5" customWidth="1"/>
    <col min="2" max="2" width="17.85546875" customWidth="1"/>
    <col min="3" max="3" width="14.28515625" customWidth="1"/>
    <col min="4" max="4" width="15.85546875" customWidth="1"/>
    <col min="5" max="5" width="11.5703125" customWidth="1"/>
    <col min="6" max="6" width="18.7109375" customWidth="1"/>
    <col min="7" max="7" width="12.85546875" customWidth="1"/>
  </cols>
  <sheetData>
    <row r="3" spans="1:7">
      <c r="C3" s="23" t="s">
        <v>93</v>
      </c>
      <c r="D3" s="23"/>
      <c r="G3" s="19" t="s">
        <v>22</v>
      </c>
    </row>
    <row r="4" spans="1:7" ht="15.75" thickBot="1">
      <c r="B4" s="227" t="s">
        <v>183</v>
      </c>
      <c r="C4" s="227"/>
      <c r="D4" s="227"/>
      <c r="E4" s="227"/>
      <c r="F4" s="227"/>
      <c r="G4" s="227"/>
    </row>
    <row r="5" spans="1:7">
      <c r="A5" s="7" t="s">
        <v>3</v>
      </c>
      <c r="B5" s="4" t="s">
        <v>4</v>
      </c>
      <c r="C5" s="4" t="s">
        <v>5</v>
      </c>
      <c r="D5" s="5" t="s">
        <v>6</v>
      </c>
      <c r="E5" s="5" t="s">
        <v>20</v>
      </c>
      <c r="F5" s="5" t="s">
        <v>7</v>
      </c>
      <c r="G5" s="12" t="s">
        <v>16</v>
      </c>
    </row>
    <row r="6" spans="1:7" ht="15.75" thickBot="1">
      <c r="A6" s="8" t="s">
        <v>8</v>
      </c>
      <c r="B6" s="6"/>
      <c r="C6" s="6"/>
      <c r="D6" s="6" t="s">
        <v>9</v>
      </c>
      <c r="E6" s="6" t="s">
        <v>19</v>
      </c>
      <c r="F6" s="6" t="s">
        <v>10</v>
      </c>
      <c r="G6" s="13" t="s">
        <v>13</v>
      </c>
    </row>
    <row r="7" spans="1:7" ht="15.75" thickBot="1">
      <c r="A7" s="198">
        <v>1</v>
      </c>
      <c r="B7" s="110" t="s">
        <v>77</v>
      </c>
      <c r="C7" s="29" t="s">
        <v>0</v>
      </c>
      <c r="D7" s="72" t="s">
        <v>78</v>
      </c>
      <c r="E7" s="28" t="s">
        <v>12</v>
      </c>
      <c r="F7" s="39" t="s">
        <v>92</v>
      </c>
      <c r="G7" s="140">
        <v>68885.279999999999</v>
      </c>
    </row>
    <row r="8" spans="1:7" ht="15.75" thickBot="1">
      <c r="A8" s="228" t="s">
        <v>41</v>
      </c>
      <c r="B8" s="229"/>
      <c r="C8" s="229"/>
      <c r="D8" s="229"/>
      <c r="E8" s="229"/>
      <c r="F8" s="230"/>
      <c r="G8" s="103">
        <f>SUM(G7)</f>
        <v>68885.279999999999</v>
      </c>
    </row>
    <row r="9" spans="1:7">
      <c r="A9" s="15">
        <v>1</v>
      </c>
      <c r="B9" s="29" t="s">
        <v>44</v>
      </c>
      <c r="C9" s="29" t="s">
        <v>30</v>
      </c>
      <c r="D9" s="40" t="s">
        <v>81</v>
      </c>
      <c r="E9" s="29" t="s">
        <v>12</v>
      </c>
      <c r="F9" s="39" t="s">
        <v>94</v>
      </c>
      <c r="G9" s="144">
        <v>150584.35999999999</v>
      </c>
    </row>
    <row r="10" spans="1:7">
      <c r="A10" s="41"/>
      <c r="B10" s="11"/>
      <c r="C10" s="11"/>
      <c r="D10" s="10"/>
      <c r="E10" s="3" t="s">
        <v>12</v>
      </c>
      <c r="F10" s="58" t="s">
        <v>95</v>
      </c>
      <c r="G10" s="71">
        <v>129230.49</v>
      </c>
    </row>
    <row r="11" spans="1:7">
      <c r="A11" s="41"/>
      <c r="B11" s="85"/>
      <c r="C11" s="11"/>
      <c r="D11" s="10"/>
      <c r="E11" s="3" t="s">
        <v>14</v>
      </c>
      <c r="F11" s="58" t="s">
        <v>96</v>
      </c>
      <c r="G11" s="71">
        <v>33414.25</v>
      </c>
    </row>
    <row r="12" spans="1:7">
      <c r="A12" s="41"/>
      <c r="B12" s="85"/>
      <c r="C12" s="11"/>
      <c r="D12" s="10"/>
      <c r="E12" s="3" t="s">
        <v>14</v>
      </c>
      <c r="F12" s="58" t="s">
        <v>97</v>
      </c>
      <c r="G12" s="71">
        <v>83871.13</v>
      </c>
    </row>
    <row r="13" spans="1:7">
      <c r="A13" s="41"/>
      <c r="B13" s="85"/>
      <c r="C13" s="11"/>
      <c r="D13" s="10"/>
      <c r="E13" s="3" t="s">
        <v>12</v>
      </c>
      <c r="F13" s="58" t="s">
        <v>98</v>
      </c>
      <c r="G13" s="71">
        <v>59973.97</v>
      </c>
    </row>
    <row r="14" spans="1:7">
      <c r="A14" s="41"/>
      <c r="B14" s="85"/>
      <c r="C14" s="11"/>
      <c r="D14" s="10"/>
      <c r="E14" s="3" t="s">
        <v>12</v>
      </c>
      <c r="F14" s="58" t="s">
        <v>99</v>
      </c>
      <c r="G14" s="71">
        <v>267023</v>
      </c>
    </row>
    <row r="15" spans="1:7">
      <c r="A15" s="17"/>
      <c r="B15" s="11"/>
      <c r="C15" s="11"/>
      <c r="D15" s="10"/>
      <c r="E15" s="3" t="s">
        <v>14</v>
      </c>
      <c r="F15" s="58" t="s">
        <v>100</v>
      </c>
      <c r="G15" s="71">
        <v>48918.87</v>
      </c>
    </row>
    <row r="16" spans="1:7">
      <c r="A16" s="143"/>
      <c r="B16" s="85"/>
      <c r="C16" s="11"/>
      <c r="D16" s="10"/>
      <c r="E16" s="3" t="s">
        <v>12</v>
      </c>
      <c r="F16" s="58" t="s">
        <v>101</v>
      </c>
      <c r="G16" s="71">
        <v>172301.25</v>
      </c>
    </row>
    <row r="17" spans="1:7">
      <c r="A17" s="143"/>
      <c r="B17" s="85"/>
      <c r="C17" s="11"/>
      <c r="D17" s="10"/>
      <c r="E17" s="3" t="s">
        <v>12</v>
      </c>
      <c r="F17" s="58" t="s">
        <v>102</v>
      </c>
      <c r="G17" s="71">
        <v>102484.79</v>
      </c>
    </row>
    <row r="18" spans="1:7" ht="15.75" thickBot="1">
      <c r="A18" s="145"/>
      <c r="B18" s="14"/>
      <c r="C18" s="52"/>
      <c r="D18" s="54"/>
      <c r="E18" s="14" t="s">
        <v>12</v>
      </c>
      <c r="F18" s="138" t="s">
        <v>103</v>
      </c>
      <c r="G18" s="146">
        <v>46672.37</v>
      </c>
    </row>
    <row r="19" spans="1:7">
      <c r="A19" s="17">
        <v>2</v>
      </c>
      <c r="B19" s="136" t="s">
        <v>73</v>
      </c>
      <c r="C19" s="29" t="s">
        <v>45</v>
      </c>
      <c r="D19" s="40" t="s">
        <v>104</v>
      </c>
      <c r="E19" s="53" t="s">
        <v>14</v>
      </c>
      <c r="F19" s="147" t="s">
        <v>105</v>
      </c>
      <c r="G19" s="140">
        <v>98511.18</v>
      </c>
    </row>
    <row r="20" spans="1:7">
      <c r="A20" s="17"/>
      <c r="B20" s="85"/>
      <c r="C20" s="85"/>
      <c r="D20" s="11"/>
      <c r="E20" s="3" t="s">
        <v>14</v>
      </c>
      <c r="F20" s="66" t="s">
        <v>106</v>
      </c>
      <c r="G20" s="130">
        <v>8458.9699999999993</v>
      </c>
    </row>
    <row r="21" spans="1:7">
      <c r="A21" s="10"/>
      <c r="B21" s="11"/>
      <c r="C21" s="85"/>
      <c r="D21" s="11"/>
      <c r="E21" s="3" t="s">
        <v>14</v>
      </c>
      <c r="F21" s="66" t="s">
        <v>107</v>
      </c>
      <c r="G21" s="130">
        <v>8481.08</v>
      </c>
    </row>
    <row r="22" spans="1:7">
      <c r="A22" s="17"/>
      <c r="B22" s="85"/>
      <c r="C22" s="85"/>
      <c r="D22" s="11"/>
      <c r="E22" s="3" t="s">
        <v>14</v>
      </c>
      <c r="F22" s="66" t="s">
        <v>108</v>
      </c>
      <c r="G22" s="130">
        <v>13583.29</v>
      </c>
    </row>
    <row r="23" spans="1:7" ht="15.75" thickBot="1">
      <c r="A23" s="102"/>
      <c r="B23" s="14"/>
      <c r="C23" s="14"/>
      <c r="D23" s="52"/>
      <c r="E23" s="51" t="s">
        <v>14</v>
      </c>
      <c r="F23" s="97" t="s">
        <v>109</v>
      </c>
      <c r="G23" s="148">
        <v>9840.5400000000009</v>
      </c>
    </row>
    <row r="24" spans="1:7">
      <c r="A24" s="135">
        <v>3</v>
      </c>
      <c r="B24" s="105" t="s">
        <v>44</v>
      </c>
      <c r="C24" s="106" t="s">
        <v>27</v>
      </c>
      <c r="D24" s="105" t="s">
        <v>110</v>
      </c>
      <c r="E24" s="104" t="s">
        <v>14</v>
      </c>
      <c r="F24" s="149" t="s">
        <v>111</v>
      </c>
      <c r="G24" s="169">
        <v>8639.59</v>
      </c>
    </row>
    <row r="25" spans="1:7" ht="15.75" thickBot="1">
      <c r="A25" s="18"/>
      <c r="B25" s="52"/>
      <c r="C25" s="54"/>
      <c r="D25" s="52"/>
      <c r="E25" s="14" t="s">
        <v>14</v>
      </c>
      <c r="F25" s="170" t="s">
        <v>112</v>
      </c>
      <c r="G25" s="81">
        <v>60073.599999999999</v>
      </c>
    </row>
    <row r="26" spans="1:7" ht="15.75" thickBot="1">
      <c r="A26" s="10">
        <v>4</v>
      </c>
      <c r="B26" s="137" t="s">
        <v>73</v>
      </c>
      <c r="C26" s="54" t="s">
        <v>113</v>
      </c>
      <c r="D26" s="52" t="s">
        <v>114</v>
      </c>
      <c r="E26" s="168" t="s">
        <v>14</v>
      </c>
      <c r="F26" s="97" t="s">
        <v>115</v>
      </c>
      <c r="G26" s="42">
        <v>18180.84</v>
      </c>
    </row>
    <row r="27" spans="1:7" ht="15.75" thickBot="1">
      <c r="A27" s="20">
        <v>5</v>
      </c>
      <c r="B27" s="29" t="s">
        <v>44</v>
      </c>
      <c r="C27" s="104" t="s">
        <v>15</v>
      </c>
      <c r="D27" s="105" t="s">
        <v>72</v>
      </c>
      <c r="E27" s="79" t="s">
        <v>14</v>
      </c>
      <c r="F27" s="151" t="s">
        <v>116</v>
      </c>
      <c r="G27" s="142">
        <v>20000</v>
      </c>
    </row>
    <row r="28" spans="1:7" ht="15.75" thickBot="1">
      <c r="A28" s="20">
        <v>6</v>
      </c>
      <c r="B28" s="107" t="s">
        <v>73</v>
      </c>
      <c r="C28" s="115" t="s">
        <v>39</v>
      </c>
      <c r="D28" s="152" t="s">
        <v>117</v>
      </c>
      <c r="E28" s="115" t="s">
        <v>14</v>
      </c>
      <c r="F28" s="153" t="s">
        <v>79</v>
      </c>
      <c r="G28" s="154">
        <v>59784.74</v>
      </c>
    </row>
    <row r="29" spans="1:7">
      <c r="A29" s="17">
        <v>7</v>
      </c>
      <c r="B29" s="29" t="s">
        <v>44</v>
      </c>
      <c r="C29" s="10" t="s">
        <v>47</v>
      </c>
      <c r="D29" s="11" t="s">
        <v>69</v>
      </c>
      <c r="E29" s="11" t="s">
        <v>14</v>
      </c>
      <c r="F29" s="55" t="s">
        <v>118</v>
      </c>
      <c r="G29" s="99">
        <v>30292.78</v>
      </c>
    </row>
    <row r="30" spans="1:7">
      <c r="A30" s="10"/>
      <c r="B30" s="11"/>
      <c r="C30" s="10"/>
      <c r="D30" s="85"/>
      <c r="E30" s="3" t="s">
        <v>14</v>
      </c>
      <c r="F30" s="55" t="s">
        <v>119</v>
      </c>
      <c r="G30" s="99">
        <v>9300.94</v>
      </c>
    </row>
    <row r="31" spans="1:7" ht="15.75" thickBot="1">
      <c r="A31" s="17"/>
      <c r="B31" s="52"/>
      <c r="C31" s="10"/>
      <c r="D31" s="85"/>
      <c r="E31" s="3" t="s">
        <v>14</v>
      </c>
      <c r="F31" s="58" t="s">
        <v>120</v>
      </c>
      <c r="G31" s="98">
        <v>26014.23</v>
      </c>
    </row>
    <row r="32" spans="1:7" ht="15.75" thickBot="1">
      <c r="A32" s="20">
        <v>8</v>
      </c>
      <c r="B32" s="136" t="s">
        <v>73</v>
      </c>
      <c r="C32" s="29" t="s">
        <v>83</v>
      </c>
      <c r="D32" s="155" t="s">
        <v>84</v>
      </c>
      <c r="E32" s="53" t="s">
        <v>14</v>
      </c>
      <c r="F32" s="80" t="s">
        <v>121</v>
      </c>
      <c r="G32" s="141">
        <v>6578.38</v>
      </c>
    </row>
    <row r="33" spans="1:7" ht="15.75" thickBot="1">
      <c r="A33" s="47">
        <v>9</v>
      </c>
      <c r="B33" s="29" t="s">
        <v>44</v>
      </c>
      <c r="C33" s="29" t="s">
        <v>0</v>
      </c>
      <c r="D33" s="72" t="s">
        <v>122</v>
      </c>
      <c r="E33" s="29" t="s">
        <v>14</v>
      </c>
      <c r="F33" s="78" t="s">
        <v>123</v>
      </c>
      <c r="G33" s="99">
        <v>132148.13</v>
      </c>
    </row>
    <row r="34" spans="1:7">
      <c r="A34" s="47">
        <v>10</v>
      </c>
      <c r="B34" s="29" t="s">
        <v>44</v>
      </c>
      <c r="C34" s="40" t="s">
        <v>48</v>
      </c>
      <c r="D34" s="29" t="s">
        <v>71</v>
      </c>
      <c r="E34" s="40" t="s">
        <v>14</v>
      </c>
      <c r="F34" s="39" t="s">
        <v>124</v>
      </c>
      <c r="G34" s="144">
        <v>17160.7</v>
      </c>
    </row>
    <row r="35" spans="1:7" ht="15.75" thickBot="1">
      <c r="A35" s="18"/>
      <c r="B35" s="52"/>
      <c r="C35" s="54"/>
      <c r="D35" s="52"/>
      <c r="E35" s="54" t="s">
        <v>14</v>
      </c>
      <c r="F35" s="138" t="s">
        <v>125</v>
      </c>
      <c r="G35" s="146">
        <v>14732.14</v>
      </c>
    </row>
    <row r="36" spans="1:7" ht="15.75" thickBot="1">
      <c r="A36" s="17">
        <v>11</v>
      </c>
      <c r="B36" s="11" t="s">
        <v>46</v>
      </c>
      <c r="C36" s="10" t="s">
        <v>49</v>
      </c>
      <c r="D36" s="85" t="s">
        <v>126</v>
      </c>
      <c r="E36" s="38" t="s">
        <v>14</v>
      </c>
      <c r="F36" s="55" t="s">
        <v>127</v>
      </c>
      <c r="G36" s="101">
        <v>9809.33</v>
      </c>
    </row>
    <row r="37" spans="1:7" ht="15.75" thickBot="1">
      <c r="A37" s="20">
        <v>12</v>
      </c>
      <c r="B37" s="107" t="s">
        <v>73</v>
      </c>
      <c r="C37" s="21" t="s">
        <v>50</v>
      </c>
      <c r="D37" s="43" t="s">
        <v>128</v>
      </c>
      <c r="E37" s="46" t="s">
        <v>14</v>
      </c>
      <c r="F37" s="60" t="s">
        <v>129</v>
      </c>
      <c r="G37" s="49">
        <v>23493.16</v>
      </c>
    </row>
    <row r="38" spans="1:7" ht="15.75" thickBot="1">
      <c r="A38" s="20">
        <v>13</v>
      </c>
      <c r="B38" s="44" t="s">
        <v>44</v>
      </c>
      <c r="C38" s="44" t="s">
        <v>36</v>
      </c>
      <c r="D38" s="21" t="s">
        <v>74</v>
      </c>
      <c r="E38" s="46" t="s">
        <v>14</v>
      </c>
      <c r="F38" s="90" t="s">
        <v>130</v>
      </c>
      <c r="G38" s="49">
        <v>10381.44</v>
      </c>
    </row>
    <row r="39" spans="1:7">
      <c r="A39" s="17">
        <v>14</v>
      </c>
      <c r="B39" s="166" t="s">
        <v>131</v>
      </c>
      <c r="C39" s="38" t="s">
        <v>132</v>
      </c>
      <c r="D39" s="38" t="s">
        <v>133</v>
      </c>
      <c r="E39" s="38" t="s">
        <v>12</v>
      </c>
      <c r="F39" s="83" t="s">
        <v>134</v>
      </c>
      <c r="G39" s="167">
        <v>43928.1</v>
      </c>
    </row>
    <row r="40" spans="1:7">
      <c r="A40" s="17"/>
      <c r="B40" s="11"/>
      <c r="C40" s="11"/>
      <c r="D40" s="11"/>
      <c r="E40" s="127" t="s">
        <v>12</v>
      </c>
      <c r="F40" s="58" t="s">
        <v>135</v>
      </c>
      <c r="G40" s="130">
        <v>159001.4</v>
      </c>
    </row>
    <row r="41" spans="1:7">
      <c r="A41" s="17"/>
      <c r="B41" s="11"/>
      <c r="C41" s="11"/>
      <c r="D41" s="11"/>
      <c r="E41" s="127" t="s">
        <v>14</v>
      </c>
      <c r="F41" s="58" t="s">
        <v>136</v>
      </c>
      <c r="G41" s="130">
        <v>25631.31</v>
      </c>
    </row>
    <row r="42" spans="1:7">
      <c r="A42" s="17"/>
      <c r="B42" s="11"/>
      <c r="C42" s="11"/>
      <c r="D42" s="11"/>
      <c r="E42" s="127" t="s">
        <v>14</v>
      </c>
      <c r="F42" s="58" t="s">
        <v>137</v>
      </c>
      <c r="G42" s="130">
        <v>21276.75</v>
      </c>
    </row>
    <row r="43" spans="1:7" ht="15.75" thickBot="1">
      <c r="A43" s="17"/>
      <c r="B43" s="52"/>
      <c r="C43" s="52"/>
      <c r="D43" s="52"/>
      <c r="E43" s="79" t="s">
        <v>12</v>
      </c>
      <c r="F43" s="48" t="s">
        <v>138</v>
      </c>
      <c r="G43" s="156">
        <v>66650.81</v>
      </c>
    </row>
    <row r="44" spans="1:7" ht="15.75" thickBot="1">
      <c r="A44" s="234" t="s">
        <v>17</v>
      </c>
      <c r="B44" s="235"/>
      <c r="C44" s="235"/>
      <c r="D44" s="235"/>
      <c r="E44" s="235"/>
      <c r="F44" s="236"/>
      <c r="G44" s="157">
        <f>SUM(G9:G43)</f>
        <v>1996427.91</v>
      </c>
    </row>
    <row r="45" spans="1:7">
      <c r="A45" s="47">
        <v>1</v>
      </c>
      <c r="B45" s="93" t="s">
        <v>44</v>
      </c>
      <c r="C45" s="94" t="s">
        <v>34</v>
      </c>
      <c r="D45" s="72" t="s">
        <v>80</v>
      </c>
      <c r="E45" s="53" t="s">
        <v>14</v>
      </c>
      <c r="F45" s="80" t="s">
        <v>139</v>
      </c>
      <c r="G45" s="158">
        <v>12047.38</v>
      </c>
    </row>
    <row r="46" spans="1:7">
      <c r="A46" s="17"/>
      <c r="B46" s="63"/>
      <c r="C46" s="108"/>
      <c r="D46" s="62"/>
      <c r="E46" s="3" t="s">
        <v>14</v>
      </c>
      <c r="F46" s="58" t="s">
        <v>140</v>
      </c>
      <c r="G46" s="130">
        <v>27079.06</v>
      </c>
    </row>
    <row r="47" spans="1:7">
      <c r="A47" s="17"/>
      <c r="B47" s="63"/>
      <c r="C47" s="73"/>
      <c r="D47" s="38"/>
      <c r="E47" s="9" t="s">
        <v>12</v>
      </c>
      <c r="F47" s="58" t="s">
        <v>141</v>
      </c>
      <c r="G47" s="130">
        <v>49109.94</v>
      </c>
    </row>
    <row r="48" spans="1:7" ht="15.75" thickBot="1">
      <c r="A48" s="18"/>
      <c r="B48" s="74"/>
      <c r="C48" s="88"/>
      <c r="D48" s="87"/>
      <c r="E48" s="51" t="s">
        <v>14</v>
      </c>
      <c r="F48" s="48" t="s">
        <v>142</v>
      </c>
      <c r="G48" s="156">
        <v>1537.52</v>
      </c>
    </row>
    <row r="49" spans="1:7" ht="15.75" thickBot="1">
      <c r="A49" s="20">
        <v>2</v>
      </c>
      <c r="B49" s="95" t="s">
        <v>44</v>
      </c>
      <c r="C49" s="44" t="s">
        <v>35</v>
      </c>
      <c r="D49" s="21" t="s">
        <v>87</v>
      </c>
      <c r="E49" s="44" t="s">
        <v>12</v>
      </c>
      <c r="F49" s="123" t="s">
        <v>143</v>
      </c>
      <c r="G49" s="49">
        <v>42800.68</v>
      </c>
    </row>
    <row r="50" spans="1:7">
      <c r="A50" s="17">
        <v>3</v>
      </c>
      <c r="B50" s="93" t="s">
        <v>44</v>
      </c>
      <c r="C50" s="70" t="s">
        <v>0</v>
      </c>
      <c r="D50" s="45" t="s">
        <v>62</v>
      </c>
      <c r="E50" s="89" t="s">
        <v>14</v>
      </c>
      <c r="F50" s="78" t="s">
        <v>123</v>
      </c>
      <c r="G50" s="158">
        <v>69804.399999999994</v>
      </c>
    </row>
    <row r="51" spans="1:7">
      <c r="A51" s="10"/>
      <c r="B51" s="11"/>
      <c r="C51" s="10"/>
      <c r="D51" s="38"/>
      <c r="E51" s="159" t="s">
        <v>14</v>
      </c>
      <c r="F51" s="58" t="s">
        <v>144</v>
      </c>
      <c r="G51" s="130">
        <v>20439.13</v>
      </c>
    </row>
    <row r="52" spans="1:7" ht="15.75" thickBot="1">
      <c r="A52" s="17"/>
      <c r="B52" s="52"/>
      <c r="D52" s="52"/>
      <c r="E52" s="9" t="s">
        <v>14</v>
      </c>
      <c r="F52" s="133" t="s">
        <v>145</v>
      </c>
      <c r="G52" s="134">
        <v>10075.030000000001</v>
      </c>
    </row>
    <row r="53" spans="1:7" ht="15.75" thickBot="1">
      <c r="A53" s="20">
        <v>4</v>
      </c>
      <c r="B53" s="107" t="s">
        <v>73</v>
      </c>
      <c r="C53" s="21" t="s">
        <v>146</v>
      </c>
      <c r="D53" s="43" t="s">
        <v>147</v>
      </c>
      <c r="E53" s="46" t="s">
        <v>14</v>
      </c>
      <c r="F53" s="60" t="s">
        <v>148</v>
      </c>
      <c r="G53" s="49">
        <v>17616.650000000001</v>
      </c>
    </row>
    <row r="54" spans="1:7" ht="15.75" thickBot="1">
      <c r="A54" s="237" t="s">
        <v>18</v>
      </c>
      <c r="B54" s="238"/>
      <c r="C54" s="238"/>
      <c r="D54" s="238"/>
      <c r="E54" s="238"/>
      <c r="F54" s="239"/>
      <c r="G54" s="64">
        <f>SUM(G45:G53)</f>
        <v>250509.79</v>
      </c>
    </row>
    <row r="55" spans="1:7" ht="15.75" thickBot="1">
      <c r="A55" s="172">
        <v>1</v>
      </c>
      <c r="B55" s="171" t="s">
        <v>77</v>
      </c>
      <c r="C55" s="46" t="s">
        <v>162</v>
      </c>
      <c r="D55" s="21" t="s">
        <v>163</v>
      </c>
      <c r="E55" s="44" t="s">
        <v>14</v>
      </c>
      <c r="F55" s="68" t="s">
        <v>79</v>
      </c>
      <c r="G55" s="118">
        <v>10100.84</v>
      </c>
    </row>
    <row r="56" spans="1:7" ht="15.75" thickBot="1">
      <c r="A56" s="224" t="s">
        <v>164</v>
      </c>
      <c r="B56" s="225"/>
      <c r="C56" s="225"/>
      <c r="D56" s="225"/>
      <c r="E56" s="225"/>
      <c r="F56" s="225"/>
      <c r="G56" s="22">
        <v>10100.84</v>
      </c>
    </row>
    <row r="57" spans="1:7" ht="15.75" thickBot="1">
      <c r="A57" s="173">
        <v>1</v>
      </c>
      <c r="B57" s="164" t="s">
        <v>73</v>
      </c>
      <c r="C57" s="21" t="s">
        <v>75</v>
      </c>
      <c r="D57" s="44" t="s">
        <v>158</v>
      </c>
      <c r="E57" s="165" t="s">
        <v>14</v>
      </c>
      <c r="F57" s="150" t="s">
        <v>161</v>
      </c>
      <c r="G57" s="49">
        <v>0</v>
      </c>
    </row>
    <row r="58" spans="1:7" ht="15.75" thickBot="1">
      <c r="A58" s="231" t="s">
        <v>76</v>
      </c>
      <c r="B58" s="232"/>
      <c r="C58" s="232"/>
      <c r="D58" s="232"/>
      <c r="E58" s="232"/>
      <c r="F58" s="233"/>
      <c r="G58" s="22">
        <f>SUM(G57)</f>
        <v>0</v>
      </c>
    </row>
    <row r="59" spans="1:7" ht="15.75" thickBot="1">
      <c r="A59" s="224" t="s">
        <v>42</v>
      </c>
      <c r="B59" s="225"/>
      <c r="C59" s="225"/>
      <c r="D59" s="225"/>
      <c r="E59" s="225"/>
      <c r="F59" s="226"/>
      <c r="G59" s="22">
        <f>G8+G44+G54+G58+G56</f>
        <v>2325923.8199999998</v>
      </c>
    </row>
    <row r="60" spans="1:7">
      <c r="A60" s="109"/>
      <c r="B60" s="109"/>
      <c r="C60" s="109"/>
      <c r="D60" s="109"/>
      <c r="E60" s="109"/>
      <c r="F60" s="109"/>
      <c r="G60" s="100"/>
    </row>
  </sheetData>
  <mergeCells count="7">
    <mergeCell ref="A59:F59"/>
    <mergeCell ref="B4:G4"/>
    <mergeCell ref="A8:F8"/>
    <mergeCell ref="A58:F58"/>
    <mergeCell ref="A44:F44"/>
    <mergeCell ref="A54:F54"/>
    <mergeCell ref="A56:F56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defaultRowHeight="15"/>
  <cols>
    <col min="1" max="1" width="6.140625" customWidth="1"/>
    <col min="2" max="2" width="16.140625" customWidth="1"/>
    <col min="3" max="3" width="16" customWidth="1"/>
    <col min="4" max="4" width="17" customWidth="1"/>
    <col min="5" max="5" width="13.28515625" customWidth="1"/>
    <col min="6" max="6" width="19.140625" customWidth="1"/>
    <col min="7" max="7" width="13" customWidth="1"/>
  </cols>
  <sheetData/>
  <printOptions horizontalCentered="1"/>
  <pageMargins left="0" right="0" top="0.74803149606299213" bottom="0.74803149606299213" header="0.31496062992125984" footer="0.1181102362204724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5"/>
  <sheetViews>
    <sheetView workbookViewId="0">
      <selection activeCell="G22" sqref="G22"/>
    </sheetView>
  </sheetViews>
  <sheetFormatPr defaultRowHeight="15"/>
  <cols>
    <col min="1" max="1" width="7.140625" customWidth="1"/>
    <col min="2" max="2" width="16.28515625" customWidth="1"/>
    <col min="3" max="3" width="15.28515625" customWidth="1"/>
    <col min="4" max="4" width="16.85546875" customWidth="1"/>
    <col min="5" max="5" width="13.42578125" customWidth="1"/>
    <col min="6" max="6" width="19.7109375" customWidth="1"/>
    <col min="7" max="7" width="13.5703125" customWidth="1"/>
  </cols>
  <sheetData>
    <row r="4" spans="1:7" ht="15.75">
      <c r="A4" s="25"/>
      <c r="B4" s="25"/>
      <c r="C4" s="26" t="s">
        <v>93</v>
      </c>
      <c r="D4" s="26"/>
      <c r="E4" s="25"/>
      <c r="F4" s="27" t="s">
        <v>23</v>
      </c>
    </row>
    <row r="6" spans="1:7" ht="15.75" thickBot="1"/>
    <row r="7" spans="1:7">
      <c r="A7" s="7" t="s">
        <v>3</v>
      </c>
      <c r="B7" s="4" t="s">
        <v>4</v>
      </c>
      <c r="C7" s="4" t="s">
        <v>5</v>
      </c>
      <c r="D7" s="5" t="s">
        <v>6</v>
      </c>
      <c r="E7" s="5" t="s">
        <v>20</v>
      </c>
      <c r="F7" s="5" t="s">
        <v>7</v>
      </c>
      <c r="G7" s="12" t="s">
        <v>16</v>
      </c>
    </row>
    <row r="8" spans="1:7" ht="15.75" thickBot="1">
      <c r="A8" s="8" t="s">
        <v>8</v>
      </c>
      <c r="B8" s="6"/>
      <c r="C8" s="6"/>
      <c r="D8" s="6" t="s">
        <v>9</v>
      </c>
      <c r="E8" s="6" t="s">
        <v>19</v>
      </c>
      <c r="F8" s="6" t="s">
        <v>10</v>
      </c>
      <c r="G8" s="13" t="s">
        <v>13</v>
      </c>
    </row>
    <row r="9" spans="1:7" ht="17.25" customHeight="1">
      <c r="A9" s="47">
        <v>1</v>
      </c>
      <c r="B9" s="29" t="s">
        <v>44</v>
      </c>
      <c r="C9" s="40" t="s">
        <v>47</v>
      </c>
      <c r="D9" s="29" t="s">
        <v>69</v>
      </c>
      <c r="E9" s="28" t="s">
        <v>70</v>
      </c>
      <c r="F9" s="39" t="s">
        <v>149</v>
      </c>
      <c r="G9" s="77">
        <v>1804.24</v>
      </c>
    </row>
    <row r="10" spans="1:7" ht="17.25" customHeight="1">
      <c r="A10" s="17"/>
      <c r="B10" s="85"/>
      <c r="C10" s="11"/>
      <c r="D10" s="11"/>
      <c r="E10" s="125" t="s">
        <v>70</v>
      </c>
      <c r="F10" s="59" t="s">
        <v>150</v>
      </c>
      <c r="G10" s="71">
        <v>548.46</v>
      </c>
    </row>
    <row r="11" spans="1:7" ht="17.25" customHeight="1" thickBot="1">
      <c r="A11" s="17"/>
      <c r="B11" s="91"/>
      <c r="C11" s="11"/>
      <c r="D11" s="62"/>
      <c r="E11" s="114" t="s">
        <v>70</v>
      </c>
      <c r="F11" s="59" t="s">
        <v>151</v>
      </c>
      <c r="G11" s="71">
        <v>1579.08</v>
      </c>
    </row>
    <row r="12" spans="1:7" ht="17.25" customHeight="1">
      <c r="A12" s="47">
        <v>2</v>
      </c>
      <c r="B12" s="29" t="s">
        <v>44</v>
      </c>
      <c r="C12" s="40" t="s">
        <v>48</v>
      </c>
      <c r="D12" s="29" t="s">
        <v>71</v>
      </c>
      <c r="E12" s="28" t="s">
        <v>152</v>
      </c>
      <c r="F12" s="39" t="s">
        <v>153</v>
      </c>
      <c r="G12" s="77">
        <v>1417.4</v>
      </c>
    </row>
    <row r="13" spans="1:7" ht="17.25" customHeight="1" thickBot="1">
      <c r="A13" s="18"/>
      <c r="B13" s="162"/>
      <c r="C13" s="54"/>
      <c r="D13" s="52"/>
      <c r="E13" s="67" t="s">
        <v>152</v>
      </c>
      <c r="F13" s="48" t="s">
        <v>154</v>
      </c>
      <c r="G13" s="160">
        <v>1118.08</v>
      </c>
    </row>
    <row r="14" spans="1:7" ht="17.25" customHeight="1" thickBot="1">
      <c r="A14" s="215" t="s">
        <v>51</v>
      </c>
      <c r="B14" s="216"/>
      <c r="C14" s="216"/>
      <c r="D14" s="216"/>
      <c r="E14" s="216"/>
      <c r="F14" s="217"/>
      <c r="G14" s="22">
        <f>SUM(G9:G13)</f>
        <v>6467.26</v>
      </c>
    </row>
    <row r="15" spans="1:7" ht="17.25" customHeight="1">
      <c r="A15" s="47">
        <v>1</v>
      </c>
      <c r="B15" s="63" t="s">
        <v>44</v>
      </c>
      <c r="C15" s="11" t="s">
        <v>35</v>
      </c>
      <c r="D15" s="10" t="s">
        <v>87</v>
      </c>
      <c r="E15" s="9" t="s">
        <v>40</v>
      </c>
      <c r="F15" s="59" t="s">
        <v>155</v>
      </c>
      <c r="G15" s="134">
        <v>978.96</v>
      </c>
    </row>
    <row r="16" spans="1:7" ht="17.25" customHeight="1">
      <c r="A16" s="3">
        <v>2</v>
      </c>
      <c r="B16" s="126" t="s">
        <v>44</v>
      </c>
      <c r="C16" s="3" t="s">
        <v>0</v>
      </c>
      <c r="D16" s="127" t="s">
        <v>62</v>
      </c>
      <c r="E16" s="3" t="s">
        <v>40</v>
      </c>
      <c r="F16" s="69" t="s">
        <v>156</v>
      </c>
      <c r="G16" s="130">
        <v>382.68</v>
      </c>
    </row>
    <row r="17" spans="1:7">
      <c r="A17" s="17"/>
      <c r="B17" s="117"/>
      <c r="C17" s="10"/>
      <c r="D17" s="38"/>
      <c r="E17" s="200" t="s">
        <v>40</v>
      </c>
      <c r="F17" s="201" t="s">
        <v>157</v>
      </c>
      <c r="G17" s="130">
        <v>1379.02</v>
      </c>
    </row>
    <row r="18" spans="1:7" ht="17.25" customHeight="1" thickBot="1">
      <c r="A18" s="18"/>
      <c r="B18" s="161"/>
      <c r="C18" s="54"/>
      <c r="D18" s="52"/>
      <c r="E18" s="82" t="s">
        <v>40</v>
      </c>
      <c r="F18" s="76" t="s">
        <v>130</v>
      </c>
      <c r="G18" s="134">
        <v>684.35</v>
      </c>
    </row>
    <row r="19" spans="1:7" ht="17.25" customHeight="1" thickBot="1">
      <c r="A19" s="240" t="s">
        <v>25</v>
      </c>
      <c r="B19" s="241"/>
      <c r="C19" s="241"/>
      <c r="D19" s="241"/>
      <c r="E19" s="241"/>
      <c r="F19" s="220"/>
      <c r="G19" s="22">
        <f>SUM(G15:G18)</f>
        <v>3425.0099999999998</v>
      </c>
    </row>
    <row r="20" spans="1:7" ht="17.25" customHeight="1" thickBot="1">
      <c r="A20" s="120">
        <v>1</v>
      </c>
      <c r="B20" s="199" t="s">
        <v>73</v>
      </c>
      <c r="C20" s="40" t="s">
        <v>75</v>
      </c>
      <c r="D20" s="29" t="s">
        <v>158</v>
      </c>
      <c r="E20" s="114" t="s">
        <v>159</v>
      </c>
      <c r="F20" s="163" t="s">
        <v>160</v>
      </c>
      <c r="G20" s="134">
        <v>737.39</v>
      </c>
    </row>
    <row r="21" spans="1:7" ht="17.25" customHeight="1" thickBot="1">
      <c r="A21" s="215" t="s">
        <v>82</v>
      </c>
      <c r="B21" s="216"/>
      <c r="C21" s="216"/>
      <c r="D21" s="216"/>
      <c r="E21" s="216"/>
      <c r="F21" s="217"/>
      <c r="G21" s="124">
        <v>737.39</v>
      </c>
    </row>
    <row r="22" spans="1:7" ht="15.75" thickBot="1">
      <c r="A22" s="215" t="s">
        <v>28</v>
      </c>
      <c r="B22" s="216"/>
      <c r="C22" s="216"/>
      <c r="D22" s="216"/>
      <c r="E22" s="216"/>
      <c r="F22" s="217"/>
      <c r="G22" s="22">
        <f>G14+G19+G21</f>
        <v>10629.66</v>
      </c>
    </row>
    <row r="25" spans="1:7">
      <c r="C25" s="122"/>
    </row>
  </sheetData>
  <mergeCells count="4">
    <mergeCell ref="A14:F14"/>
    <mergeCell ref="A19:F19"/>
    <mergeCell ref="A22:F22"/>
    <mergeCell ref="A21:F21"/>
  </mergeCells>
  <pageMargins left="0.11811023622047245" right="0.11811023622047245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E20" sqref="E20"/>
    </sheetView>
  </sheetViews>
  <sheetFormatPr defaultRowHeight="15"/>
  <cols>
    <col min="1" max="1" width="4.5703125" customWidth="1"/>
    <col min="2" max="2" width="16.85546875" customWidth="1"/>
    <col min="3" max="3" width="14" customWidth="1"/>
    <col min="4" max="4" width="15.85546875" customWidth="1"/>
    <col min="5" max="5" width="15" customWidth="1"/>
    <col min="6" max="6" width="19.7109375" customWidth="1"/>
    <col min="7" max="7" width="14" customWidth="1"/>
  </cols>
  <sheetData>
    <row r="2" spans="1:7" ht="15.75">
      <c r="A2" s="25"/>
      <c r="B2" s="25"/>
      <c r="C2" s="26" t="s">
        <v>93</v>
      </c>
      <c r="D2" s="26"/>
      <c r="E2" s="25"/>
      <c r="F2" s="27" t="s">
        <v>24</v>
      </c>
    </row>
    <row r="4" spans="1:7" ht="15.75" thickBot="1">
      <c r="G4" s="19"/>
    </row>
    <row r="5" spans="1:7">
      <c r="A5" s="7" t="s">
        <v>3</v>
      </c>
      <c r="B5" s="4" t="s">
        <v>4</v>
      </c>
      <c r="C5" s="4" t="s">
        <v>5</v>
      </c>
      <c r="D5" s="5" t="s">
        <v>6</v>
      </c>
      <c r="E5" s="5" t="s">
        <v>20</v>
      </c>
      <c r="F5" s="5" t="s">
        <v>7</v>
      </c>
      <c r="G5" s="12" t="s">
        <v>16</v>
      </c>
    </row>
    <row r="6" spans="1:7" ht="15.75" thickBot="1">
      <c r="A6" s="8" t="s">
        <v>8</v>
      </c>
      <c r="B6" s="6"/>
      <c r="C6" s="6"/>
      <c r="D6" s="6" t="s">
        <v>9</v>
      </c>
      <c r="E6" s="6" t="s">
        <v>19</v>
      </c>
      <c r="F6" s="6" t="s">
        <v>10</v>
      </c>
      <c r="G6" s="13" t="s">
        <v>13</v>
      </c>
    </row>
    <row r="7" spans="1:7" ht="15.75" thickBot="1">
      <c r="A7" s="206">
        <v>1</v>
      </c>
      <c r="B7" s="121" t="s">
        <v>37</v>
      </c>
      <c r="C7" s="21" t="s">
        <v>27</v>
      </c>
      <c r="D7" s="43" t="s">
        <v>67</v>
      </c>
      <c r="E7" s="116"/>
      <c r="F7" s="116" t="s">
        <v>68</v>
      </c>
      <c r="G7" s="49">
        <v>1324</v>
      </c>
    </row>
    <row r="8" spans="1:7" ht="15.75" customHeight="1" thickBot="1">
      <c r="A8" s="242" t="s">
        <v>51</v>
      </c>
      <c r="B8" s="243"/>
      <c r="C8" s="243"/>
      <c r="D8" s="243"/>
      <c r="E8" s="243"/>
      <c r="F8" s="244"/>
      <c r="G8" s="118">
        <v>1324</v>
      </c>
    </row>
    <row r="9" spans="1:7" ht="15.75" customHeight="1">
      <c r="A9" s="135">
        <v>1</v>
      </c>
      <c r="B9" s="136" t="s">
        <v>73</v>
      </c>
      <c r="C9" s="94" t="s">
        <v>34</v>
      </c>
      <c r="D9" s="72" t="s">
        <v>90</v>
      </c>
      <c r="E9" s="29" t="s">
        <v>40</v>
      </c>
      <c r="F9" s="78" t="s">
        <v>91</v>
      </c>
      <c r="G9" s="202">
        <v>968.28</v>
      </c>
    </row>
    <row r="10" spans="1:7" ht="15.75" thickBot="1">
      <c r="A10" s="203">
        <v>2</v>
      </c>
      <c r="B10" s="204" t="s">
        <v>73</v>
      </c>
      <c r="C10" s="51" t="s">
        <v>35</v>
      </c>
      <c r="D10" s="51" t="s">
        <v>88</v>
      </c>
      <c r="E10" s="51" t="s">
        <v>40</v>
      </c>
      <c r="F10" s="48" t="s">
        <v>89</v>
      </c>
      <c r="G10" s="205">
        <v>827.91</v>
      </c>
    </row>
    <row r="11" spans="1:7" ht="15.75" thickBot="1">
      <c r="A11" s="245" t="s">
        <v>25</v>
      </c>
      <c r="B11" s="246"/>
      <c r="C11" s="246"/>
      <c r="D11" s="246"/>
      <c r="E11" s="246"/>
      <c r="F11" s="247"/>
      <c r="G11" s="124">
        <f>SUM(G9:G10)</f>
        <v>1796.19</v>
      </c>
    </row>
    <row r="12" spans="1:7" ht="15.75" thickBot="1">
      <c r="A12" s="207" t="s">
        <v>42</v>
      </c>
      <c r="B12" s="208"/>
      <c r="C12" s="208"/>
      <c r="D12" s="208"/>
      <c r="E12" s="208"/>
      <c r="F12" s="209"/>
      <c r="G12" s="22">
        <f>G8+G11</f>
        <v>3120.19</v>
      </c>
    </row>
  </sheetData>
  <mergeCells count="2">
    <mergeCell ref="A8:F8"/>
    <mergeCell ref="A11:F11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2"/>
  <sheetViews>
    <sheetView workbookViewId="0">
      <selection activeCell="D17" sqref="D17"/>
    </sheetView>
  </sheetViews>
  <sheetFormatPr defaultRowHeight="15"/>
  <cols>
    <col min="1" max="1" width="5.140625" customWidth="1"/>
    <col min="2" max="2" width="16.5703125" customWidth="1"/>
    <col min="3" max="3" width="15.28515625" customWidth="1"/>
    <col min="4" max="4" width="17" customWidth="1"/>
    <col min="5" max="5" width="14.140625" customWidth="1"/>
    <col min="6" max="6" width="20.140625" customWidth="1"/>
    <col min="7" max="7" width="14.7109375" customWidth="1"/>
  </cols>
  <sheetData>
    <row r="3" spans="1:7" ht="19.5">
      <c r="C3" s="2" t="s">
        <v>182</v>
      </c>
    </row>
    <row r="5" spans="1:7" ht="15.75" thickBot="1"/>
    <row r="6" spans="1:7" ht="27.75" customHeight="1">
      <c r="A6" s="31" t="s">
        <v>3</v>
      </c>
      <c r="B6" s="30" t="s">
        <v>4</v>
      </c>
      <c r="C6" s="4" t="s">
        <v>5</v>
      </c>
      <c r="D6" s="5" t="s">
        <v>6</v>
      </c>
      <c r="E6" s="5" t="s">
        <v>20</v>
      </c>
      <c r="F6" s="5" t="s">
        <v>7</v>
      </c>
      <c r="G6" s="24" t="s">
        <v>21</v>
      </c>
    </row>
    <row r="7" spans="1:7" ht="15.75" thickBot="1">
      <c r="A7" s="32" t="s">
        <v>8</v>
      </c>
      <c r="B7" s="33"/>
      <c r="C7" s="6"/>
      <c r="D7" s="6" t="s">
        <v>9</v>
      </c>
      <c r="E7" s="6" t="s">
        <v>26</v>
      </c>
      <c r="F7" s="6" t="s">
        <v>10</v>
      </c>
      <c r="G7" s="34" t="s">
        <v>11</v>
      </c>
    </row>
    <row r="8" spans="1:7" ht="17.25" customHeight="1" thickBot="1">
      <c r="A8" s="47">
        <v>1</v>
      </c>
      <c r="B8" s="136" t="s">
        <v>73</v>
      </c>
      <c r="C8" s="29" t="s">
        <v>45</v>
      </c>
      <c r="D8" s="28" t="s">
        <v>171</v>
      </c>
      <c r="E8" s="28" t="s">
        <v>65</v>
      </c>
      <c r="F8" s="147" t="s">
        <v>172</v>
      </c>
      <c r="G8" s="183">
        <v>15228</v>
      </c>
    </row>
    <row r="9" spans="1:7" ht="17.25" customHeight="1" thickBot="1">
      <c r="A9" s="215" t="s">
        <v>179</v>
      </c>
      <c r="B9" s="216"/>
      <c r="C9" s="216"/>
      <c r="D9" s="216"/>
      <c r="E9" s="216"/>
      <c r="F9" s="217"/>
      <c r="G9" s="124">
        <v>15228</v>
      </c>
    </row>
    <row r="10" spans="1:7" ht="17.25" customHeight="1" thickBot="1">
      <c r="A10" s="193">
        <v>1</v>
      </c>
      <c r="B10" s="191" t="s">
        <v>46</v>
      </c>
      <c r="C10" s="190" t="s">
        <v>0</v>
      </c>
      <c r="D10" s="192" t="s">
        <v>43</v>
      </c>
      <c r="E10" s="190" t="s">
        <v>65</v>
      </c>
      <c r="F10" s="178" t="s">
        <v>66</v>
      </c>
      <c r="G10" s="113">
        <v>3753</v>
      </c>
    </row>
    <row r="11" spans="1:7" ht="15.75" thickBot="1">
      <c r="A11" s="35"/>
      <c r="B11" s="36"/>
      <c r="C11" s="36" t="s">
        <v>184</v>
      </c>
      <c r="D11" s="36"/>
      <c r="E11" s="36"/>
      <c r="F11" s="37"/>
      <c r="G11" s="22">
        <f>SUM(G10)</f>
        <v>3753</v>
      </c>
    </row>
    <row r="12" spans="1:7" ht="15.75" thickBot="1">
      <c r="A12" s="215" t="s">
        <v>42</v>
      </c>
      <c r="B12" s="216"/>
      <c r="C12" s="216"/>
      <c r="D12" s="216"/>
      <c r="E12" s="216"/>
      <c r="F12" s="217"/>
      <c r="G12" s="22">
        <f>G9+G11</f>
        <v>18981</v>
      </c>
    </row>
  </sheetData>
  <mergeCells count="2">
    <mergeCell ref="A9:F9"/>
    <mergeCell ref="A12:F12"/>
  </mergeCells>
  <pageMargins left="0.19685039370078741" right="0.19685039370078741" top="0.74803149606299213" bottom="0.74803149606299213" header="0.31496062992125984" footer="0.31496062992125984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PROGRAME</vt:lpstr>
      <vt:lpstr>UNICE</vt:lpstr>
      <vt:lpstr>UNICE CV</vt:lpstr>
      <vt:lpstr>PENS.50%</vt:lpstr>
      <vt:lpstr>PENS.40%</vt:lpstr>
      <vt:lpstr>TESTE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2019-05-06T12:02:12Z</cp:lastPrinted>
  <dcterms:created xsi:type="dcterms:W3CDTF">2018-07-04T12:33:56Z</dcterms:created>
  <dcterms:modified xsi:type="dcterms:W3CDTF">2019-05-20T08:57:54Z</dcterms:modified>
</cp:coreProperties>
</file>